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RA_RPD\RPD_20\RPD22 - Passenger Rail Policy\01_Amtrak Oversight\02_Performance and Delivery\Amtrak Recurring Submissions and Reports\Metrics Reporting\FY22 Q2\FY22 Q2 - Files for Website\"/>
    </mc:Choice>
  </mc:AlternateContent>
  <xr:revisionPtr revIDLastSave="0" documentId="13_ncr:1_{EE473E24-2115-4FBE-87D5-D140DAE7855C}" xr6:coauthVersionLast="47" xr6:coauthVersionMax="47" xr10:uidLastSave="{00000000-0000-0000-0000-000000000000}"/>
  <bookViews>
    <workbookView xWindow="-120" yWindow="-120" windowWidth="29040" windowHeight="15840" tabRatio="769" activeTab="6" xr2:uid="{FA31CC7B-FC1B-4DCD-9420-E2AD39C8A7DE}"/>
  </bookViews>
  <sheets>
    <sheet name="Top3 Non-Adjusted" sheetId="3" r:id="rId1"/>
    <sheet name="Top3 Non-Adjusted RAW" sheetId="5" state="hidden" r:id="rId2"/>
    <sheet name="Top4 Non-Adjusted" sheetId="4" r:id="rId3"/>
    <sheet name="Top4 Non-Adjusted RAW" sheetId="7" state="hidden" r:id="rId4"/>
    <sheet name="Top3 OTP Adjusted" sheetId="2" r:id="rId5"/>
    <sheet name="Top3 OTP Adjusted RAW" sheetId="6" state="hidden" r:id="rId6"/>
    <sheet name="Top4 OTP Adjusted" sheetId="1" r:id="rId7"/>
    <sheet name="QUERY" sheetId="9" state="hidden" r:id="rId8"/>
    <sheet name="Top4 OTP Adjusted RAW" sheetId="8" state="hidden" r:id="rId9"/>
  </sheet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K4" i="1"/>
  <c r="F5" i="1"/>
  <c r="G5" i="1"/>
  <c r="H5" i="1"/>
  <c r="I5" i="1"/>
  <c r="J5" i="1"/>
  <c r="K5" i="1"/>
  <c r="F6" i="1"/>
  <c r="G6" i="1"/>
  <c r="H6" i="1"/>
  <c r="I6" i="1"/>
  <c r="J6" i="1"/>
  <c r="K6" i="1"/>
  <c r="F7" i="1"/>
  <c r="G7" i="1"/>
  <c r="H7" i="1"/>
  <c r="I7" i="1"/>
  <c r="J7" i="1"/>
  <c r="K7" i="1"/>
  <c r="F8" i="1"/>
  <c r="G8" i="1"/>
  <c r="H8" i="1"/>
  <c r="I8" i="1"/>
  <c r="J8" i="1"/>
  <c r="K8" i="1"/>
  <c r="F9" i="1"/>
  <c r="G9" i="1"/>
  <c r="H9" i="1"/>
  <c r="I9" i="1"/>
  <c r="J9" i="1"/>
  <c r="K9" i="1"/>
  <c r="F10" i="1"/>
  <c r="G10" i="1"/>
  <c r="H10" i="1"/>
  <c r="I10" i="1"/>
  <c r="J10" i="1"/>
  <c r="K10" i="1"/>
  <c r="F11" i="1"/>
  <c r="G11" i="1"/>
  <c r="H11" i="1"/>
  <c r="I11" i="1"/>
  <c r="J11" i="1"/>
  <c r="K11" i="1"/>
  <c r="F12" i="1"/>
  <c r="G12" i="1"/>
  <c r="H12" i="1"/>
  <c r="I12" i="1"/>
  <c r="J12" i="1"/>
  <c r="K12" i="1"/>
  <c r="F13" i="1"/>
  <c r="G13" i="1"/>
  <c r="H13" i="1"/>
  <c r="I13" i="1"/>
  <c r="J13" i="1"/>
  <c r="K13" i="1"/>
  <c r="F14" i="1"/>
  <c r="G14" i="1"/>
  <c r="H14" i="1"/>
  <c r="I14" i="1"/>
  <c r="J14" i="1"/>
  <c r="K14" i="1"/>
  <c r="F16" i="1"/>
  <c r="G16" i="1"/>
  <c r="H16" i="1"/>
  <c r="I16" i="1"/>
  <c r="J16" i="1"/>
  <c r="K16" i="1"/>
  <c r="F17" i="1"/>
  <c r="G17" i="1"/>
  <c r="H17" i="1"/>
  <c r="I17" i="1"/>
  <c r="J17" i="1"/>
  <c r="K17" i="1"/>
  <c r="F18" i="1"/>
  <c r="G18" i="1"/>
  <c r="H18" i="1"/>
  <c r="I18" i="1"/>
  <c r="J18" i="1"/>
  <c r="K18" i="1"/>
  <c r="F19" i="1"/>
  <c r="G19" i="1"/>
  <c r="H19" i="1"/>
  <c r="I19" i="1"/>
  <c r="J19" i="1"/>
  <c r="K19" i="1"/>
  <c r="F20" i="1"/>
  <c r="G20" i="1"/>
  <c r="H20" i="1"/>
  <c r="I20" i="1"/>
  <c r="J20" i="1"/>
  <c r="K20" i="1"/>
  <c r="F21" i="1"/>
  <c r="G21" i="1"/>
  <c r="H21" i="1"/>
  <c r="I21" i="1"/>
  <c r="J21" i="1"/>
  <c r="K21" i="1"/>
  <c r="F22" i="1"/>
  <c r="G22" i="1"/>
  <c r="H22" i="1"/>
  <c r="I22" i="1"/>
  <c r="J22" i="1"/>
  <c r="K22" i="1"/>
  <c r="F23" i="1"/>
  <c r="G23" i="1"/>
  <c r="H23" i="1"/>
  <c r="I23" i="1"/>
  <c r="J23" i="1"/>
  <c r="K23" i="1"/>
  <c r="F24" i="1"/>
  <c r="G24" i="1"/>
  <c r="H24" i="1"/>
  <c r="I24" i="1"/>
  <c r="J24" i="1"/>
  <c r="K24" i="1"/>
  <c r="F25" i="1"/>
  <c r="G25" i="1"/>
  <c r="H25" i="1"/>
  <c r="I25" i="1"/>
  <c r="J25" i="1"/>
  <c r="K25" i="1"/>
  <c r="F26" i="1"/>
  <c r="G26" i="1"/>
  <c r="H26" i="1"/>
  <c r="I26" i="1"/>
  <c r="J26" i="1"/>
  <c r="K26" i="1"/>
  <c r="F27" i="1"/>
  <c r="G27" i="1"/>
  <c r="H27" i="1"/>
  <c r="I27" i="1"/>
  <c r="J27" i="1"/>
  <c r="K27" i="1"/>
  <c r="F28" i="1"/>
  <c r="G28" i="1"/>
  <c r="H28" i="1"/>
  <c r="I28" i="1"/>
  <c r="J28" i="1"/>
  <c r="K28" i="1"/>
  <c r="F29" i="1"/>
  <c r="G29" i="1"/>
  <c r="H29" i="1"/>
  <c r="I29" i="1"/>
  <c r="J29" i="1"/>
  <c r="K29" i="1"/>
  <c r="F30" i="1"/>
  <c r="G30" i="1"/>
  <c r="H30" i="1"/>
  <c r="I30" i="1"/>
  <c r="J30" i="1"/>
  <c r="K30" i="1"/>
  <c r="F31" i="1"/>
  <c r="G31" i="1"/>
  <c r="H31" i="1"/>
  <c r="I31" i="1"/>
  <c r="J31" i="1"/>
  <c r="K31" i="1"/>
  <c r="F32" i="1"/>
  <c r="G32" i="1"/>
  <c r="H32" i="1"/>
  <c r="I32" i="1"/>
  <c r="J32" i="1"/>
  <c r="K32" i="1"/>
  <c r="F33" i="1"/>
  <c r="G33" i="1"/>
  <c r="H33" i="1"/>
  <c r="I33" i="1"/>
  <c r="J33" i="1"/>
  <c r="K33" i="1"/>
  <c r="F34" i="1"/>
  <c r="G34" i="1"/>
  <c r="H34" i="1"/>
  <c r="I34" i="1"/>
  <c r="J34" i="1"/>
  <c r="K34" i="1"/>
  <c r="F35" i="1"/>
  <c r="G35" i="1"/>
  <c r="H35" i="1"/>
  <c r="I35" i="1"/>
  <c r="J35" i="1"/>
  <c r="K35" i="1"/>
  <c r="F36" i="1"/>
  <c r="G36" i="1"/>
  <c r="H36" i="1"/>
  <c r="I36" i="1"/>
  <c r="J36" i="1"/>
  <c r="K36" i="1"/>
  <c r="F37" i="1"/>
  <c r="G37" i="1"/>
  <c r="H37" i="1"/>
  <c r="I37" i="1"/>
  <c r="J37" i="1"/>
  <c r="K37" i="1"/>
  <c r="F38" i="1"/>
  <c r="G38" i="1"/>
  <c r="H38" i="1"/>
  <c r="I38" i="1"/>
  <c r="J38" i="1"/>
  <c r="K38" i="1"/>
  <c r="F39" i="1"/>
  <c r="G39" i="1"/>
  <c r="H39" i="1"/>
  <c r="I39" i="1"/>
  <c r="J39" i="1"/>
  <c r="K39" i="1"/>
  <c r="F40" i="1"/>
  <c r="G40" i="1"/>
  <c r="H40" i="1"/>
  <c r="I40" i="1"/>
  <c r="J40" i="1"/>
  <c r="K40" i="1"/>
  <c r="F41" i="1"/>
  <c r="G41" i="1"/>
  <c r="H41" i="1"/>
  <c r="I41" i="1"/>
  <c r="J41" i="1"/>
  <c r="K41" i="1"/>
  <c r="F42" i="1"/>
  <c r="G42" i="1"/>
  <c r="H42" i="1"/>
  <c r="I42" i="1"/>
  <c r="J42" i="1"/>
  <c r="K42" i="1"/>
  <c r="F43" i="1"/>
  <c r="G43" i="1"/>
  <c r="H43" i="1"/>
  <c r="I43" i="1"/>
  <c r="J43" i="1"/>
  <c r="K43" i="1"/>
  <c r="F44" i="1"/>
  <c r="G44" i="1"/>
  <c r="H44" i="1"/>
  <c r="I44" i="1"/>
  <c r="J44" i="1"/>
  <c r="K44" i="1"/>
  <c r="F45" i="1"/>
  <c r="G45" i="1"/>
  <c r="H45" i="1"/>
  <c r="I45" i="1"/>
  <c r="J45" i="1"/>
  <c r="K45" i="1"/>
  <c r="F46" i="1"/>
  <c r="G46" i="1"/>
  <c r="H46" i="1"/>
  <c r="I46" i="1"/>
  <c r="J46" i="1"/>
  <c r="K46" i="1"/>
  <c r="F47" i="1"/>
  <c r="G47" i="1"/>
  <c r="H47" i="1"/>
  <c r="I47" i="1"/>
  <c r="J47" i="1"/>
  <c r="K47" i="1"/>
  <c r="F48" i="1"/>
  <c r="G48" i="1"/>
  <c r="H48" i="1"/>
  <c r="I48" i="1"/>
  <c r="J48" i="1"/>
  <c r="K48" i="1"/>
  <c r="K3" i="1"/>
  <c r="J3" i="1"/>
  <c r="I3" i="1"/>
  <c r="H3" i="1"/>
  <c r="G3" i="1"/>
  <c r="F3" i="1"/>
  <c r="F4" i="2"/>
  <c r="G4" i="2"/>
  <c r="H4" i="2"/>
  <c r="I4" i="2"/>
  <c r="J4" i="2"/>
  <c r="K4" i="2"/>
  <c r="F5" i="2"/>
  <c r="G5" i="2"/>
  <c r="H5" i="2"/>
  <c r="I5" i="2"/>
  <c r="J5" i="2"/>
  <c r="K5" i="2"/>
  <c r="F6" i="2"/>
  <c r="G6" i="2"/>
  <c r="H6" i="2"/>
  <c r="I6" i="2"/>
  <c r="J6" i="2"/>
  <c r="K6" i="2"/>
  <c r="F7" i="2"/>
  <c r="G7" i="2"/>
  <c r="H7" i="2"/>
  <c r="I7" i="2"/>
  <c r="J7" i="2"/>
  <c r="K7" i="2"/>
  <c r="F8" i="2"/>
  <c r="G8" i="2"/>
  <c r="H8" i="2"/>
  <c r="I8" i="2"/>
  <c r="J8" i="2"/>
  <c r="K8" i="2"/>
  <c r="F9" i="2"/>
  <c r="G9" i="2"/>
  <c r="H9" i="2"/>
  <c r="I9" i="2"/>
  <c r="J9" i="2"/>
  <c r="K9" i="2"/>
  <c r="F10" i="2"/>
  <c r="G10" i="2"/>
  <c r="H10" i="2"/>
  <c r="I10" i="2"/>
  <c r="J10" i="2"/>
  <c r="K10" i="2"/>
  <c r="F11" i="2"/>
  <c r="G11" i="2"/>
  <c r="H11" i="2"/>
  <c r="I11" i="2"/>
  <c r="J11" i="2"/>
  <c r="K11" i="2"/>
  <c r="F12" i="2"/>
  <c r="G12" i="2"/>
  <c r="H12" i="2"/>
  <c r="I12" i="2"/>
  <c r="J12" i="2"/>
  <c r="K12" i="2"/>
  <c r="F13" i="2"/>
  <c r="G13" i="2"/>
  <c r="H13" i="2"/>
  <c r="I13" i="2"/>
  <c r="J13" i="2"/>
  <c r="K13" i="2"/>
  <c r="F14" i="2"/>
  <c r="G14" i="2"/>
  <c r="H14" i="2"/>
  <c r="I14" i="2"/>
  <c r="J14" i="2"/>
  <c r="K14" i="2"/>
  <c r="F16" i="2"/>
  <c r="G16" i="2"/>
  <c r="H16" i="2"/>
  <c r="I16" i="2"/>
  <c r="J16" i="2"/>
  <c r="K16" i="2"/>
  <c r="F17" i="2"/>
  <c r="G17" i="2"/>
  <c r="H17" i="2"/>
  <c r="I17" i="2"/>
  <c r="J17" i="2"/>
  <c r="K17" i="2"/>
  <c r="F18" i="2"/>
  <c r="G18" i="2"/>
  <c r="H18" i="2"/>
  <c r="I18" i="2"/>
  <c r="J18" i="2"/>
  <c r="K18" i="2"/>
  <c r="F19" i="2"/>
  <c r="G19" i="2"/>
  <c r="H19" i="2"/>
  <c r="I19" i="2"/>
  <c r="J19" i="2"/>
  <c r="K19" i="2"/>
  <c r="F20" i="2"/>
  <c r="G20" i="2"/>
  <c r="H20" i="2"/>
  <c r="I20" i="2"/>
  <c r="J20" i="2"/>
  <c r="K20" i="2"/>
  <c r="F21" i="2"/>
  <c r="G21" i="2"/>
  <c r="H21" i="2"/>
  <c r="I21" i="2"/>
  <c r="J21" i="2"/>
  <c r="K21" i="2"/>
  <c r="F22" i="2"/>
  <c r="G22" i="2"/>
  <c r="H22" i="2"/>
  <c r="I22" i="2"/>
  <c r="J22" i="2"/>
  <c r="K22" i="2"/>
  <c r="F23" i="2"/>
  <c r="G23" i="2"/>
  <c r="H23" i="2"/>
  <c r="I23" i="2"/>
  <c r="J23" i="2"/>
  <c r="K23" i="2"/>
  <c r="F24" i="2"/>
  <c r="G24" i="2"/>
  <c r="H24" i="2"/>
  <c r="I24" i="2"/>
  <c r="J24" i="2"/>
  <c r="K24" i="2"/>
  <c r="F25" i="2"/>
  <c r="G25" i="2"/>
  <c r="H25" i="2"/>
  <c r="I25" i="2"/>
  <c r="J25" i="2"/>
  <c r="K25" i="2"/>
  <c r="F26" i="2"/>
  <c r="G26" i="2"/>
  <c r="H26" i="2"/>
  <c r="I26" i="2"/>
  <c r="J26" i="2"/>
  <c r="K26" i="2"/>
  <c r="F27" i="2"/>
  <c r="G27" i="2"/>
  <c r="H27" i="2"/>
  <c r="I27" i="2"/>
  <c r="J27" i="2"/>
  <c r="K27" i="2"/>
  <c r="F28" i="2"/>
  <c r="G28" i="2"/>
  <c r="H28" i="2"/>
  <c r="I28" i="2"/>
  <c r="J28" i="2"/>
  <c r="K28" i="2"/>
  <c r="F29" i="2"/>
  <c r="G29" i="2"/>
  <c r="H29" i="2"/>
  <c r="I29" i="2"/>
  <c r="J29" i="2"/>
  <c r="K29" i="2"/>
  <c r="F30" i="2"/>
  <c r="G30" i="2"/>
  <c r="H30" i="2"/>
  <c r="I30" i="2"/>
  <c r="J30" i="2"/>
  <c r="K30" i="2"/>
  <c r="F31" i="2"/>
  <c r="G31" i="2"/>
  <c r="H31" i="2"/>
  <c r="I31" i="2"/>
  <c r="J31" i="2"/>
  <c r="K31" i="2"/>
  <c r="F32" i="2"/>
  <c r="G32" i="2"/>
  <c r="H32" i="2"/>
  <c r="I32" i="2"/>
  <c r="J32" i="2"/>
  <c r="K32" i="2"/>
  <c r="F33" i="2"/>
  <c r="G33" i="2"/>
  <c r="H33" i="2"/>
  <c r="I33" i="2"/>
  <c r="J33" i="2"/>
  <c r="K33" i="2"/>
  <c r="F34" i="2"/>
  <c r="G34" i="2"/>
  <c r="H34" i="2"/>
  <c r="I34" i="2"/>
  <c r="J34" i="2"/>
  <c r="K34" i="2"/>
  <c r="F35" i="2"/>
  <c r="G35" i="2"/>
  <c r="H35" i="2"/>
  <c r="I35" i="2"/>
  <c r="J35" i="2"/>
  <c r="K35" i="2"/>
  <c r="F36" i="2"/>
  <c r="G36" i="2"/>
  <c r="H36" i="2"/>
  <c r="I36" i="2"/>
  <c r="J36" i="2"/>
  <c r="K36" i="2"/>
  <c r="F37" i="2"/>
  <c r="G37" i="2"/>
  <c r="H37" i="2"/>
  <c r="I37" i="2"/>
  <c r="J37" i="2"/>
  <c r="K37" i="2"/>
  <c r="F38" i="2"/>
  <c r="G38" i="2"/>
  <c r="H38" i="2"/>
  <c r="I38" i="2"/>
  <c r="J38" i="2"/>
  <c r="K38" i="2"/>
  <c r="F39" i="2"/>
  <c r="G39" i="2"/>
  <c r="H39" i="2"/>
  <c r="I39" i="2"/>
  <c r="J39" i="2"/>
  <c r="K39" i="2"/>
  <c r="F40" i="2"/>
  <c r="G40" i="2"/>
  <c r="H40" i="2"/>
  <c r="I40" i="2"/>
  <c r="J40" i="2"/>
  <c r="K40" i="2"/>
  <c r="F41" i="2"/>
  <c r="G41" i="2"/>
  <c r="H41" i="2"/>
  <c r="I41" i="2"/>
  <c r="J41" i="2"/>
  <c r="K41" i="2"/>
  <c r="F42" i="2"/>
  <c r="G42" i="2"/>
  <c r="H42" i="2"/>
  <c r="I42" i="2"/>
  <c r="J42" i="2"/>
  <c r="K42" i="2"/>
  <c r="F43" i="2"/>
  <c r="G43" i="2"/>
  <c r="H43" i="2"/>
  <c r="I43" i="2"/>
  <c r="J43" i="2"/>
  <c r="K43" i="2"/>
  <c r="F44" i="2"/>
  <c r="G44" i="2"/>
  <c r="H44" i="2"/>
  <c r="I44" i="2"/>
  <c r="J44" i="2"/>
  <c r="K44" i="2"/>
  <c r="F45" i="2"/>
  <c r="G45" i="2"/>
  <c r="H45" i="2"/>
  <c r="I45" i="2"/>
  <c r="J45" i="2"/>
  <c r="K45" i="2"/>
  <c r="F46" i="2"/>
  <c r="G46" i="2"/>
  <c r="H46" i="2"/>
  <c r="I46" i="2"/>
  <c r="J46" i="2"/>
  <c r="K46" i="2"/>
  <c r="F47" i="2"/>
  <c r="G47" i="2"/>
  <c r="H47" i="2"/>
  <c r="I47" i="2"/>
  <c r="J47" i="2"/>
  <c r="K47" i="2"/>
  <c r="F48" i="2"/>
  <c r="G48" i="2"/>
  <c r="H48" i="2"/>
  <c r="I48" i="2"/>
  <c r="J48" i="2"/>
  <c r="K48" i="2"/>
  <c r="K3" i="2"/>
  <c r="J3" i="2"/>
  <c r="I3" i="2"/>
  <c r="H3" i="2"/>
  <c r="G3" i="2"/>
  <c r="F3" i="2"/>
  <c r="F4" i="4"/>
  <c r="G4" i="4"/>
  <c r="H4" i="4"/>
  <c r="I4" i="4"/>
  <c r="J4" i="4"/>
  <c r="K4" i="4"/>
  <c r="F5" i="4"/>
  <c r="G5" i="4"/>
  <c r="H5" i="4"/>
  <c r="I5" i="4"/>
  <c r="J5" i="4"/>
  <c r="K5" i="4"/>
  <c r="F6" i="4"/>
  <c r="G6" i="4"/>
  <c r="H6" i="4"/>
  <c r="I6" i="4"/>
  <c r="J6" i="4"/>
  <c r="K6" i="4"/>
  <c r="F7" i="4"/>
  <c r="G7" i="4"/>
  <c r="H7" i="4"/>
  <c r="I7" i="4"/>
  <c r="J7" i="4"/>
  <c r="K7" i="4"/>
  <c r="F8" i="4"/>
  <c r="G8" i="4"/>
  <c r="H8" i="4"/>
  <c r="I8" i="4"/>
  <c r="J8" i="4"/>
  <c r="K8" i="4"/>
  <c r="F9" i="4"/>
  <c r="G9" i="4"/>
  <c r="H9" i="4"/>
  <c r="I9" i="4"/>
  <c r="J9" i="4"/>
  <c r="K9" i="4"/>
  <c r="F10" i="4"/>
  <c r="G10" i="4"/>
  <c r="H10" i="4"/>
  <c r="I10" i="4"/>
  <c r="J10" i="4"/>
  <c r="K10" i="4"/>
  <c r="F11" i="4"/>
  <c r="G11" i="4"/>
  <c r="H11" i="4"/>
  <c r="I11" i="4"/>
  <c r="J11" i="4"/>
  <c r="K11" i="4"/>
  <c r="F12" i="4"/>
  <c r="G12" i="4"/>
  <c r="H12" i="4"/>
  <c r="I12" i="4"/>
  <c r="J12" i="4"/>
  <c r="K12" i="4"/>
  <c r="F13" i="4"/>
  <c r="G13" i="4"/>
  <c r="H13" i="4"/>
  <c r="I13" i="4"/>
  <c r="J13" i="4"/>
  <c r="K13" i="4"/>
  <c r="F14" i="4"/>
  <c r="G14" i="4"/>
  <c r="H14" i="4"/>
  <c r="I14" i="4"/>
  <c r="J14" i="4"/>
  <c r="K14" i="4"/>
  <c r="F16" i="4"/>
  <c r="G16" i="4"/>
  <c r="H16" i="4"/>
  <c r="I16" i="4"/>
  <c r="J16" i="4"/>
  <c r="K16" i="4"/>
  <c r="F17" i="4"/>
  <c r="G17" i="4"/>
  <c r="H17" i="4"/>
  <c r="I17" i="4"/>
  <c r="J17" i="4"/>
  <c r="K17" i="4"/>
  <c r="F18" i="4"/>
  <c r="G18" i="4"/>
  <c r="H18" i="4"/>
  <c r="I18" i="4"/>
  <c r="J18" i="4"/>
  <c r="K18" i="4"/>
  <c r="F19" i="4"/>
  <c r="G19" i="4"/>
  <c r="H19" i="4"/>
  <c r="I19" i="4"/>
  <c r="J19" i="4"/>
  <c r="K19" i="4"/>
  <c r="F20" i="4"/>
  <c r="G20" i="4"/>
  <c r="H20" i="4"/>
  <c r="I20" i="4"/>
  <c r="J20" i="4"/>
  <c r="K20" i="4"/>
  <c r="F21" i="4"/>
  <c r="G21" i="4"/>
  <c r="H21" i="4"/>
  <c r="I21" i="4"/>
  <c r="J21" i="4"/>
  <c r="K21" i="4"/>
  <c r="F22" i="4"/>
  <c r="G22" i="4"/>
  <c r="H22" i="4"/>
  <c r="I22" i="4"/>
  <c r="J22" i="4"/>
  <c r="K22" i="4"/>
  <c r="F23" i="4"/>
  <c r="G23" i="4"/>
  <c r="H23" i="4"/>
  <c r="I23" i="4"/>
  <c r="J23" i="4"/>
  <c r="K23" i="4"/>
  <c r="F24" i="4"/>
  <c r="G24" i="4"/>
  <c r="H24" i="4"/>
  <c r="I24" i="4"/>
  <c r="J24" i="4"/>
  <c r="K24" i="4"/>
  <c r="F25" i="4"/>
  <c r="G25" i="4"/>
  <c r="H25" i="4"/>
  <c r="I25" i="4"/>
  <c r="J25" i="4"/>
  <c r="K25" i="4"/>
  <c r="F26" i="4"/>
  <c r="G26" i="4"/>
  <c r="H26" i="4"/>
  <c r="I26" i="4"/>
  <c r="J26" i="4"/>
  <c r="K26" i="4"/>
  <c r="F27" i="4"/>
  <c r="G27" i="4"/>
  <c r="H27" i="4"/>
  <c r="I27" i="4"/>
  <c r="J27" i="4"/>
  <c r="K27" i="4"/>
  <c r="F28" i="4"/>
  <c r="G28" i="4"/>
  <c r="H28" i="4"/>
  <c r="I28" i="4"/>
  <c r="J28" i="4"/>
  <c r="K28" i="4"/>
  <c r="F29" i="4"/>
  <c r="G29" i="4"/>
  <c r="H29" i="4"/>
  <c r="I29" i="4"/>
  <c r="J29" i="4"/>
  <c r="K29" i="4"/>
  <c r="F30" i="4"/>
  <c r="G30" i="4"/>
  <c r="H30" i="4"/>
  <c r="I30" i="4"/>
  <c r="J30" i="4"/>
  <c r="K30" i="4"/>
  <c r="F31" i="4"/>
  <c r="G31" i="4"/>
  <c r="H31" i="4"/>
  <c r="I31" i="4"/>
  <c r="J31" i="4"/>
  <c r="K31" i="4"/>
  <c r="F32" i="4"/>
  <c r="G32" i="4"/>
  <c r="H32" i="4"/>
  <c r="I32" i="4"/>
  <c r="J32" i="4"/>
  <c r="K32" i="4"/>
  <c r="F33" i="4"/>
  <c r="G33" i="4"/>
  <c r="H33" i="4"/>
  <c r="I33" i="4"/>
  <c r="J33" i="4"/>
  <c r="K33" i="4"/>
  <c r="F34" i="4"/>
  <c r="G34" i="4"/>
  <c r="H34" i="4"/>
  <c r="I34" i="4"/>
  <c r="J34" i="4"/>
  <c r="K34" i="4"/>
  <c r="F35" i="4"/>
  <c r="G35" i="4"/>
  <c r="H35" i="4"/>
  <c r="I35" i="4"/>
  <c r="J35" i="4"/>
  <c r="K35" i="4"/>
  <c r="F36" i="4"/>
  <c r="G36" i="4"/>
  <c r="H36" i="4"/>
  <c r="I36" i="4"/>
  <c r="J36" i="4"/>
  <c r="K36" i="4"/>
  <c r="F37" i="4"/>
  <c r="G37" i="4"/>
  <c r="H37" i="4"/>
  <c r="I37" i="4"/>
  <c r="J37" i="4"/>
  <c r="K37" i="4"/>
  <c r="F38" i="4"/>
  <c r="G38" i="4"/>
  <c r="H38" i="4"/>
  <c r="I38" i="4"/>
  <c r="J38" i="4"/>
  <c r="K38" i="4"/>
  <c r="F39" i="4"/>
  <c r="G39" i="4"/>
  <c r="H39" i="4"/>
  <c r="I39" i="4"/>
  <c r="J39" i="4"/>
  <c r="K39" i="4"/>
  <c r="F40" i="4"/>
  <c r="G40" i="4"/>
  <c r="H40" i="4"/>
  <c r="I40" i="4"/>
  <c r="J40" i="4"/>
  <c r="K40" i="4"/>
  <c r="F41" i="4"/>
  <c r="G41" i="4"/>
  <c r="H41" i="4"/>
  <c r="I41" i="4"/>
  <c r="J41" i="4"/>
  <c r="K41" i="4"/>
  <c r="F42" i="4"/>
  <c r="G42" i="4"/>
  <c r="H42" i="4"/>
  <c r="I42" i="4"/>
  <c r="J42" i="4"/>
  <c r="K42" i="4"/>
  <c r="F43" i="4"/>
  <c r="G43" i="4"/>
  <c r="H43" i="4"/>
  <c r="I43" i="4"/>
  <c r="J43" i="4"/>
  <c r="K43" i="4"/>
  <c r="F44" i="4"/>
  <c r="G44" i="4"/>
  <c r="H44" i="4"/>
  <c r="I44" i="4"/>
  <c r="J44" i="4"/>
  <c r="K44" i="4"/>
  <c r="F45" i="4"/>
  <c r="G45" i="4"/>
  <c r="H45" i="4"/>
  <c r="I45" i="4"/>
  <c r="J45" i="4"/>
  <c r="K45" i="4"/>
  <c r="F46" i="4"/>
  <c r="G46" i="4"/>
  <c r="H46" i="4"/>
  <c r="I46" i="4"/>
  <c r="J46" i="4"/>
  <c r="K46" i="4"/>
  <c r="F47" i="4"/>
  <c r="G47" i="4"/>
  <c r="H47" i="4"/>
  <c r="I47" i="4"/>
  <c r="J47" i="4"/>
  <c r="K47" i="4"/>
  <c r="F48" i="4"/>
  <c r="G48" i="4"/>
  <c r="H48" i="4"/>
  <c r="I48" i="4"/>
  <c r="J48" i="4"/>
  <c r="K48" i="4"/>
  <c r="K3" i="4"/>
  <c r="J3" i="4"/>
  <c r="I3" i="4"/>
  <c r="H3" i="4"/>
  <c r="G3" i="4"/>
  <c r="F3" i="4"/>
  <c r="F4" i="3"/>
  <c r="G4" i="3"/>
  <c r="H4" i="3"/>
  <c r="I4" i="3"/>
  <c r="J4" i="3"/>
  <c r="K4" i="3"/>
  <c r="F5" i="3"/>
  <c r="G5" i="3"/>
  <c r="H5" i="3"/>
  <c r="I5" i="3"/>
  <c r="J5" i="3"/>
  <c r="K5" i="3"/>
  <c r="F6" i="3"/>
  <c r="G6" i="3"/>
  <c r="H6" i="3"/>
  <c r="I6" i="3"/>
  <c r="J6" i="3"/>
  <c r="K6" i="3"/>
  <c r="F7" i="3"/>
  <c r="G7" i="3"/>
  <c r="H7" i="3"/>
  <c r="I7" i="3"/>
  <c r="J7" i="3"/>
  <c r="K7" i="3"/>
  <c r="F8" i="3"/>
  <c r="G8" i="3"/>
  <c r="H8" i="3"/>
  <c r="I8" i="3"/>
  <c r="J8" i="3"/>
  <c r="K8" i="3"/>
  <c r="F9" i="3"/>
  <c r="G9" i="3"/>
  <c r="H9" i="3"/>
  <c r="I9" i="3"/>
  <c r="J9" i="3"/>
  <c r="K9" i="3"/>
  <c r="F10" i="3"/>
  <c r="G10" i="3"/>
  <c r="H10" i="3"/>
  <c r="I10" i="3"/>
  <c r="J10" i="3"/>
  <c r="K10" i="3"/>
  <c r="F11" i="3"/>
  <c r="G11" i="3"/>
  <c r="H11" i="3"/>
  <c r="I11" i="3"/>
  <c r="J11" i="3"/>
  <c r="K11" i="3"/>
  <c r="F12" i="3"/>
  <c r="G12" i="3"/>
  <c r="H12" i="3"/>
  <c r="I12" i="3"/>
  <c r="J12" i="3"/>
  <c r="K12" i="3"/>
  <c r="F13" i="3"/>
  <c r="G13" i="3"/>
  <c r="H13" i="3"/>
  <c r="I13" i="3"/>
  <c r="J13" i="3"/>
  <c r="K13" i="3"/>
  <c r="F14" i="3"/>
  <c r="G14" i="3"/>
  <c r="H14" i="3"/>
  <c r="I14" i="3"/>
  <c r="J14" i="3"/>
  <c r="K14" i="3"/>
  <c r="F16" i="3"/>
  <c r="G16" i="3"/>
  <c r="H16" i="3"/>
  <c r="I16" i="3"/>
  <c r="J16" i="3"/>
  <c r="K16" i="3"/>
  <c r="F17" i="3"/>
  <c r="G17" i="3"/>
  <c r="H17" i="3"/>
  <c r="I17" i="3"/>
  <c r="J17" i="3"/>
  <c r="K17" i="3"/>
  <c r="F18" i="3"/>
  <c r="G18" i="3"/>
  <c r="H18" i="3"/>
  <c r="I18" i="3"/>
  <c r="J18" i="3"/>
  <c r="K18" i="3"/>
  <c r="F19" i="3"/>
  <c r="G19" i="3"/>
  <c r="H19" i="3"/>
  <c r="I19" i="3"/>
  <c r="J19" i="3"/>
  <c r="K19" i="3"/>
  <c r="F20" i="3"/>
  <c r="G20" i="3"/>
  <c r="H20" i="3"/>
  <c r="I20" i="3"/>
  <c r="J20" i="3"/>
  <c r="K20" i="3"/>
  <c r="F21" i="3"/>
  <c r="G21" i="3"/>
  <c r="H21" i="3"/>
  <c r="I21" i="3"/>
  <c r="J21" i="3"/>
  <c r="K21" i="3"/>
  <c r="F22" i="3"/>
  <c r="G22" i="3"/>
  <c r="H22" i="3"/>
  <c r="I22" i="3"/>
  <c r="J22" i="3"/>
  <c r="K22" i="3"/>
  <c r="F23" i="3"/>
  <c r="G23" i="3"/>
  <c r="H23" i="3"/>
  <c r="I23" i="3"/>
  <c r="J23" i="3"/>
  <c r="K23" i="3"/>
  <c r="F24" i="3"/>
  <c r="G24" i="3"/>
  <c r="H24" i="3"/>
  <c r="I24" i="3"/>
  <c r="J24" i="3"/>
  <c r="K24" i="3"/>
  <c r="F25" i="3"/>
  <c r="G25" i="3"/>
  <c r="H25" i="3"/>
  <c r="I25" i="3"/>
  <c r="J25" i="3"/>
  <c r="K25" i="3"/>
  <c r="F26" i="3"/>
  <c r="G26" i="3"/>
  <c r="H26" i="3"/>
  <c r="I26" i="3"/>
  <c r="J26" i="3"/>
  <c r="K26" i="3"/>
  <c r="F27" i="3"/>
  <c r="G27" i="3"/>
  <c r="H27" i="3"/>
  <c r="I27" i="3"/>
  <c r="J27" i="3"/>
  <c r="K27" i="3"/>
  <c r="F28" i="3"/>
  <c r="G28" i="3"/>
  <c r="H28" i="3"/>
  <c r="I28" i="3"/>
  <c r="J28" i="3"/>
  <c r="K28" i="3"/>
  <c r="F29" i="3"/>
  <c r="G29" i="3"/>
  <c r="H29" i="3"/>
  <c r="I29" i="3"/>
  <c r="J29" i="3"/>
  <c r="K29" i="3"/>
  <c r="F30" i="3"/>
  <c r="G30" i="3"/>
  <c r="H30" i="3"/>
  <c r="I30" i="3"/>
  <c r="J30" i="3"/>
  <c r="K30" i="3"/>
  <c r="F31" i="3"/>
  <c r="G31" i="3"/>
  <c r="H31" i="3"/>
  <c r="I31" i="3"/>
  <c r="J31" i="3"/>
  <c r="K31" i="3"/>
  <c r="F32" i="3"/>
  <c r="G32" i="3"/>
  <c r="H32" i="3"/>
  <c r="I32" i="3"/>
  <c r="J32" i="3"/>
  <c r="K32" i="3"/>
  <c r="F33" i="3"/>
  <c r="G33" i="3"/>
  <c r="H33" i="3"/>
  <c r="I33" i="3"/>
  <c r="J33" i="3"/>
  <c r="K33" i="3"/>
  <c r="F34" i="3"/>
  <c r="G34" i="3"/>
  <c r="H34" i="3"/>
  <c r="I34" i="3"/>
  <c r="J34" i="3"/>
  <c r="K34" i="3"/>
  <c r="F35" i="3"/>
  <c r="G35" i="3"/>
  <c r="H35" i="3"/>
  <c r="I35" i="3"/>
  <c r="J35" i="3"/>
  <c r="K35" i="3"/>
  <c r="F36" i="3"/>
  <c r="G36" i="3"/>
  <c r="H36" i="3"/>
  <c r="I36" i="3"/>
  <c r="J36" i="3"/>
  <c r="K36" i="3"/>
  <c r="F37" i="3"/>
  <c r="G37" i="3"/>
  <c r="H37" i="3"/>
  <c r="I37" i="3"/>
  <c r="J37" i="3"/>
  <c r="K37" i="3"/>
  <c r="F38" i="3"/>
  <c r="G38" i="3"/>
  <c r="H38" i="3"/>
  <c r="I38" i="3"/>
  <c r="J38" i="3"/>
  <c r="K38" i="3"/>
  <c r="F39" i="3"/>
  <c r="G39" i="3"/>
  <c r="H39" i="3"/>
  <c r="I39" i="3"/>
  <c r="J39" i="3"/>
  <c r="K39" i="3"/>
  <c r="F40" i="3"/>
  <c r="G40" i="3"/>
  <c r="H40" i="3"/>
  <c r="I40" i="3"/>
  <c r="J40" i="3"/>
  <c r="K40" i="3"/>
  <c r="F41" i="3"/>
  <c r="G41" i="3"/>
  <c r="H41" i="3"/>
  <c r="I41" i="3"/>
  <c r="J41" i="3"/>
  <c r="K41" i="3"/>
  <c r="F42" i="3"/>
  <c r="G42" i="3"/>
  <c r="H42" i="3"/>
  <c r="I42" i="3"/>
  <c r="J42" i="3"/>
  <c r="K42" i="3"/>
  <c r="F43" i="3"/>
  <c r="G43" i="3"/>
  <c r="H43" i="3"/>
  <c r="I43" i="3"/>
  <c r="J43" i="3"/>
  <c r="K43" i="3"/>
  <c r="F44" i="3"/>
  <c r="G44" i="3"/>
  <c r="H44" i="3"/>
  <c r="I44" i="3"/>
  <c r="J44" i="3"/>
  <c r="K44" i="3"/>
  <c r="F45" i="3"/>
  <c r="G45" i="3"/>
  <c r="H45" i="3"/>
  <c r="I45" i="3"/>
  <c r="J45" i="3"/>
  <c r="K45" i="3"/>
  <c r="F46" i="3"/>
  <c r="G46" i="3"/>
  <c r="H46" i="3"/>
  <c r="I46" i="3"/>
  <c r="J46" i="3"/>
  <c r="K46" i="3"/>
  <c r="F47" i="3"/>
  <c r="G47" i="3"/>
  <c r="H47" i="3"/>
  <c r="I47" i="3"/>
  <c r="J47" i="3"/>
  <c r="K47" i="3"/>
  <c r="F48" i="3"/>
  <c r="G48" i="3"/>
  <c r="H48" i="3"/>
  <c r="I48" i="3"/>
  <c r="J48" i="3"/>
  <c r="K48" i="3"/>
  <c r="K3" i="3"/>
  <c r="J3" i="3"/>
  <c r="I3" i="3"/>
  <c r="H3" i="3"/>
  <c r="G3" i="3"/>
  <c r="F3" i="3"/>
</calcChain>
</file>

<file path=xl/sharedStrings.xml><?xml version="1.0" encoding="utf-8"?>
<sst xmlns="http://schemas.openxmlformats.org/spreadsheetml/2006/main" count="1216" uniqueCount="138">
  <si>
    <t>Quarter</t>
  </si>
  <si>
    <t>OTP Adjusted</t>
  </si>
  <si>
    <t>Overall Service</t>
  </si>
  <si>
    <t>Amtrak Personnel</t>
  </si>
  <si>
    <t>Information Given</t>
  </si>
  <si>
    <t>On-Board Comfort</t>
  </si>
  <si>
    <t>On-Board Cleanliness</t>
  </si>
  <si>
    <t>On-Board Food Service</t>
  </si>
  <si>
    <t>Acela Express</t>
  </si>
  <si>
    <t>Y</t>
  </si>
  <si>
    <t>Northeast Regional</t>
  </si>
  <si>
    <t>Washington-Newport News</t>
  </si>
  <si>
    <t>Washington-Norfolk</t>
  </si>
  <si>
    <t>Washington-Richmond</t>
  </si>
  <si>
    <t>Washington-Lynchburg/Roanoke</t>
  </si>
  <si>
    <t>Keystone</t>
  </si>
  <si>
    <t>New Haven - Springfield</t>
  </si>
  <si>
    <t>Capitol Corridor</t>
  </si>
  <si>
    <t>Carolinian</t>
  </si>
  <si>
    <t>Cascades</t>
  </si>
  <si>
    <t>Downeaster</t>
  </si>
  <si>
    <t>Adirondack</t>
  </si>
  <si>
    <t xml:space="preserve">Ethan Allen </t>
  </si>
  <si>
    <t>Empire West/Maple Leaf</t>
  </si>
  <si>
    <t>Empire South</t>
  </si>
  <si>
    <t>Heartland Flyer</t>
  </si>
  <si>
    <t>Hiawatha</t>
  </si>
  <si>
    <t>Hoosier State</t>
  </si>
  <si>
    <t>Illinois Zephyr/Carl Sandburg</t>
  </si>
  <si>
    <t>Illini / Saluki</t>
  </si>
  <si>
    <t>Lincoln Service</t>
  </si>
  <si>
    <t>Blue Water</t>
  </si>
  <si>
    <t>Pere Marquette</t>
  </si>
  <si>
    <t>Wolverine</t>
  </si>
  <si>
    <t>Missouri River Runner</t>
  </si>
  <si>
    <t>Pacific Surfliner</t>
  </si>
  <si>
    <t>Pennsylvanian</t>
  </si>
  <si>
    <t>Piedmont</t>
  </si>
  <si>
    <t>San Joaquin</t>
  </si>
  <si>
    <t>Vermonter</t>
  </si>
  <si>
    <t>Auto Train</t>
  </si>
  <si>
    <t>California Zephyr</t>
  </si>
  <si>
    <t>Capitol Limited</t>
  </si>
  <si>
    <t>Cardinal</t>
  </si>
  <si>
    <t>City of New Orleans</t>
  </si>
  <si>
    <t>Coast Starlight</t>
  </si>
  <si>
    <t>Crescent</t>
  </si>
  <si>
    <t>Empire Builder</t>
  </si>
  <si>
    <t>Lake Shore Ltd</t>
  </si>
  <si>
    <t>Palmetto</t>
  </si>
  <si>
    <t>Silver Meteor</t>
  </si>
  <si>
    <t>Silver Star</t>
  </si>
  <si>
    <t>Southwest Chief</t>
  </si>
  <si>
    <t>Sunset Limited</t>
  </si>
  <si>
    <t>Texas Eagle</t>
  </si>
  <si>
    <t>N</t>
  </si>
  <si>
    <t>Service Line</t>
  </si>
  <si>
    <t>Route Name</t>
  </si>
  <si>
    <t>Route Number</t>
  </si>
  <si>
    <t>Amtrak Product</t>
  </si>
  <si>
    <t>Overall CSI Score</t>
  </si>
  <si>
    <t>Friendliness</t>
  </si>
  <si>
    <t>Information</t>
  </si>
  <si>
    <t>Comfort</t>
  </si>
  <si>
    <t>Cleanliness</t>
  </si>
  <si>
    <t>FB</t>
  </si>
  <si>
    <t>Long Distance</t>
  </si>
  <si>
    <t>Lake Shore Limited</t>
  </si>
  <si>
    <t>Northeast Corridor</t>
  </si>
  <si>
    <t>Acela</t>
  </si>
  <si>
    <t>State Supported</t>
  </si>
  <si>
    <t>Ethan Allen</t>
  </si>
  <si>
    <t>Illini</t>
  </si>
  <si>
    <t>Illinois Zephyr</t>
  </si>
  <si>
    <t>New Haven-Springfield</t>
  </si>
  <si>
    <t>Capitols</t>
  </si>
  <si>
    <t>San Joaquins</t>
  </si>
  <si>
    <t>Maple Leaf</t>
  </si>
  <si>
    <t>Washington-Roanoke</t>
  </si>
  <si>
    <t>Empire</t>
  </si>
  <si>
    <t xml:space="preserve">  ,(</t>
  </si>
  <si>
    <t>(SUM(CASE WHEN [Likelihood to Recommend] &gt;= 7 THEN [weight_for_weighting_scheme_amtrak_csi_2021_weighting] ELSE 0 END)</t>
  </si>
  <si>
    <t>/NULLIF(SUM(CASE WHEN [Likelihood to Recommend] &gt; -1 THEN [weight_for_weighting_scheme_amtrak_csi_2021_weighting] ELSE NULL END),0))</t>
  </si>
  <si>
    <t>+</t>
  </si>
  <si>
    <t>(SUM(CASE WHEN [Overall Trip Satisfaction] &gt;= 7 THEN [weight_for_weighting_scheme_amtrak_csi_2021_weighting] ELSE 0 END)</t>
  </si>
  <si>
    <t>/NULLIF(SUM(CASE WHEN [Overall Trip Satisfaction] &gt; -1 THEN [weight_for_weighting_scheme_amtrak_csi_2021_weighting] ELSE NULL END),0))</t>
  </si>
  <si>
    <t xml:space="preserve">   )/2 AS 'Overall CSI Score'</t>
  </si>
  <si>
    <t xml:space="preserve">  </t>
  </si>
  <si>
    <t xml:space="preserve">  ,SUM(CASE WHEN [Friendliness of Amtrak personnel on the train] &gt;= 7 THEN [weight_for_weighting_scheme_amtrak_csi_2021_weighting] ELSE 0 END) </t>
  </si>
  <si>
    <t xml:space="preserve">  / NULLIF(SUM(CASE WHEN [Friendliness of Amtrak personnel on the train] &gt;= 0 THEN [weight_for_weighting_scheme_amtrak_csi_2021_weighting] ELSE 0 END),0) Friendliness</t>
  </si>
  <si>
    <t xml:space="preserve">  ,SUM(CASE WHEN [Communication About Train Status] &gt;= 7 THEN [weight_for_weighting_scheme_amtrak_csi_2021_weighting] ELSE 0 END) </t>
  </si>
  <si>
    <t xml:space="preserve">  / NULLIF(SUM(CASE WHEN [Communication About Train Status] &gt;= 0 THEN [weight_for_weighting_scheme_amtrak_csi_2021_weighting] ELSE 0 END),0) Information</t>
  </si>
  <si>
    <t xml:space="preserve">  ,SUM(CASE WHEN [Comfort of Train Ride] &gt;= 7 THEN [weight_for_weighting_scheme_amtrak_csi_2021_weighting] ELSE 0 END) </t>
  </si>
  <si>
    <t xml:space="preserve">  / NULLIF(SUM(CASE WHEN [Comfort of Train Ride] &gt;= 0 THEN [weight_for_weighting_scheme_amtrak_csi_2021_weighting] ELSE 0 END),0) Comfort</t>
  </si>
  <si>
    <t xml:space="preserve">  ,SUM(CASE WHEN [Cleanliness of the Train] &gt;= 7 THEN [weight_for_weighting_scheme_amtrak_csi_2021_weighting] ELSE 0 END) </t>
  </si>
  <si>
    <t xml:space="preserve">  / NULLIF(SUM(CASE WHEN [Cleanliness of the Train] &gt;= 0 THEN [weight_for_weighting_scheme_amtrak_csi_2021_weighting] ELSE 0 END),0) Cleanliness</t>
  </si>
  <si>
    <t xml:space="preserve">  ,SUM(CASE WHEN [Food and Beverage on the Train] &gt;= 7 THEN [weight_for_weighting_scheme_amtrak_csi_2021_weighting] ELSE 0 END) </t>
  </si>
  <si>
    <t xml:space="preserve">  / NULLIF(SUM(CASE WHEN [Food and Beverage on the Train] &gt;= 0 THEN [weight_for_weighting_scheme_amtrak_csi_2021_weighting] ELSE 0 END),0) FB</t>
  </si>
  <si>
    <t xml:space="preserve">AND </t>
  </si>
  <si>
    <t>(</t>
  </si>
  <si>
    <t>([Service Line] = 'Northeast Corridor' AND [Arrival Performance (Minutes Late)] IS NOT NULL)</t>
  </si>
  <si>
    <t>OR ([Service Line] = 'Long Distance' AND [Arrival Performance (Minutes Late)] &lt;= 120)</t>
  </si>
  <si>
    <t>OR ([Service Line] = 'State Supported' AND [Arrival Performance (Minutes Late)] &lt;= 30)</t>
  </si>
  <si>
    <t>)</t>
  </si>
  <si>
    <t xml:space="preserve">      ,[route_nm]                       </t>
  </si>
  <si>
    <t xml:space="preserve">      ,[route_nbr]                      </t>
  </si>
  <si>
    <t xml:space="preserve">      ,[svc_ln_nm] product               </t>
  </si>
  <si>
    <t xml:space="preserve">          ,(            </t>
  </si>
  <si>
    <t xml:space="preserve">                        /NULLIF(SUM(CASE WHEN [liklhd_recmd_scr] &gt; -1 THEN [amtk_csi_wt_schme_wt] ELSE NULL END),0))</t>
  </si>
  <si>
    <t xml:space="preserve">                        +</t>
  </si>
  <si>
    <t xml:space="preserve">                        /NULLIF(SUM(CASE WHEN [ovral_trip_stfctn_scr] &gt; -1 THEN [amtk_csi_wt_schme_wt] ELSE NULL END),0))</t>
  </si>
  <si>
    <t xml:space="preserve">           )/2 AS CSI           </t>
  </si>
  <si>
    <t xml:space="preserve">                        </t>
  </si>
  <si>
    <t xml:space="preserve">          / NULLIF(SUM(CASE WHEN [frnd_prsnl_train_scr] &gt;= 0 THEN [amtk_csi_wt_schme_wt] ELSE 0 END),0) Friendliness                </t>
  </si>
  <si>
    <t xml:space="preserve">          / NULLIF(SUM(CASE WHEN [comm_abt_train_scr] &gt;= 0 THEN [amtk_csi_wt_schme_wt] ELSE 0 END),0) Information         </t>
  </si>
  <si>
    <t xml:space="preserve">          / NULLIF(SUM(CASE WHEN [cmfrt_train_rd_scr] &gt;= 0 THEN [amtk_csi_wt_schme_wt] ELSE 0 END),0) Comfort             </t>
  </si>
  <si>
    <t xml:space="preserve">          / NULLIF(SUM(CASE WHEN [cln_train_scr] &gt;= 0 THEN [amtk_csi_wt_schme_wt] ELSE 0 END),0) Cleanliness              </t>
  </si>
  <si>
    <t xml:space="preserve">          / NULLIF(SUM(CASE WHEN [fb_train_scr] &gt;= 0 THEN [amtk_csi_wt_schme_wt] ELSE 0 END),0) FB                </t>
  </si>
  <si>
    <t xml:space="preserve">FROM infa_jobs.s_cems_srv_resp                   </t>
  </si>
  <si>
    <t xml:space="preserve">        AND             </t>
  </si>
  <si>
    <t xml:space="preserve">        ([svc_ln_nm] = 'Northeast Corridor' AND [ariv_delay_durtn] IS NOT NULL)           </t>
  </si>
  <si>
    <t xml:space="preserve">        OR ([svc_ln_nm] = 'Long Distance' AND [ariv_delay_durtn] &lt;= 120)          </t>
  </si>
  <si>
    <t xml:space="preserve">        OR ([svc_ln_nm] = 'State Supported' AND [ariv_delay_durtn] &lt;= 30)         </t>
  </si>
  <si>
    <t xml:space="preserve">        )               </t>
  </si>
  <si>
    <t xml:space="preserve">GROUP BY [svc_ln_nm]                     </t>
  </si>
  <si>
    <t xml:space="preserve">      ,[route_nbr]                              </t>
  </si>
  <si>
    <t xml:space="preserve">      ,[svc_ln_nm]                      </t>
  </si>
  <si>
    <t xml:space="preserve"> SELECT [svc_ln_nm]                      </t>
  </si>
  <si>
    <t xml:space="preserve">                        (SUM(CASE WHEN [liklhd_recmd_scr] &gt;= 4 THEN [amtk_csi_wt_schme_wt] ELSE 0 END)</t>
  </si>
  <si>
    <t xml:space="preserve">                        (SUM(CASE WHEN [ovral_trip_stfctn_scr] &gt;= 4 THEN [amtk_csi_wt_schme_wt] ELSE 0 END)</t>
  </si>
  <si>
    <t xml:space="preserve">          ,SUM(CASE WHEN [frnd_prsnl_train_scr] &gt;= 4 THEN [amtk_csi_wt_schme_wt] ELSE 0 END)              </t>
  </si>
  <si>
    <t xml:space="preserve">          ,SUM(CASE WHEN [comm_abt_train_scr] &gt;= 4 THEN [amtk_csi_wt_schme_wt] ELSE 0 END)                </t>
  </si>
  <si>
    <t xml:space="preserve">          ,SUM(CASE WHEN [cmfrt_train_rd_scr] &gt;= 4 THEN [amtk_csi_wt_schme_wt] ELSE 0 END)                </t>
  </si>
  <si>
    <t xml:space="preserve">          ,SUM(CASE WHEN [cln_train_scr] &gt;= 4 THEN [amtk_csi_wt_schme_wt] ELSE 0 END)             </t>
  </si>
  <si>
    <t xml:space="preserve">          ,SUM(CASE WHEN [fb_train_scr] &gt;= 4 THEN [amtk_csi_wt_schme_wt] ELSE 0 END)              </t>
  </si>
  <si>
    <t xml:space="preserve">WHERE [tvl_dt] BETWEEN '01JAN2022' AND '31MAR22'                 </t>
  </si>
  <si>
    <t xml:space="preserve">       (               </t>
  </si>
  <si>
    <t>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</si>
</sst>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4" fillId="0" borderId="0">
      <alignment wrapText="1"/>
    </xf>
  </cellStyleXfs>
  <cellXfs count="2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vertical="center"/>
    </xf>
    <xf numFmtId="0" fontId="5" fillId="0" borderId="3" xfId="0" applyFont="1" applyBorder="1"/>
    <xf numFmtId="0" fontId="0" fillId="0" borderId="3" xfId="0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6" fillId="0" borderId="1" xfId="2" applyFont="1" applyBorder="1" applyAlignment="1">
      <alignment horizontal="left"/>
    </xf>
    <xf numFmtId="0" fontId="6" fillId="0" borderId="4" xfId="2" applyFont="1" applyBorder="1" applyAlignment="1">
      <alignment horizontal="left"/>
    </xf>
    <xf numFmtId="0" fontId="6" fillId="0" borderId="5" xfId="2" applyFont="1" applyBorder="1" applyAlignment="1">
      <alignment horizontal="left"/>
    </xf>
    <xf numFmtId="0" fontId="6" fillId="0" borderId="6" xfId="2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6" fillId="0" borderId="0" xfId="2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2" applyFont="1" applyAlignment="1">
      <alignment horizontal="left"/>
    </xf>
    <xf numFmtId="9" fontId="0" fillId="0" borderId="0" xfId="1" applyFont="1"/>
  </cellXfs>
  <cellStyles count="3">
    <cellStyle name="Normal" xfId="0" builtinId="0"/>
    <cellStyle name="Normal_Amtrak Resp Delay 4qtr 2009" xfId="2" xr:uid="{17FF7B65-A534-4472-A354-AD8103D77FEF}"/>
    <cellStyle name="Percent" xfId="1" builtinId="5"/>
  </cellStyles>
  <dxfs count="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5F791-13BD-49AA-92EF-9D9B06107FFA}">
  <sheetPr>
    <pageSetUpPr fitToPage="1"/>
  </sheetPr>
  <dimension ref="A1:K52"/>
  <sheetViews>
    <sheetView zoomScaleNormal="100" workbookViewId="0">
      <pane xSplit="3" ySplit="2" topLeftCell="D3" activePane="bottomRight" state="frozen"/>
      <selection pane="topRight" activeCell="C1" sqref="C1"/>
      <selection pane="bottomLeft" activeCell="A6" sqref="A6"/>
      <selection pane="bottomRight" activeCell="P25" sqref="P25"/>
    </sheetView>
  </sheetViews>
  <sheetFormatPr defaultColWidth="8.85546875" defaultRowHeight="12.75" x14ac:dyDescent="0.2"/>
  <cols>
    <col min="1" max="1" width="7.140625" hidden="1" customWidth="1"/>
    <col min="2" max="2" width="7.140625" customWidth="1"/>
    <col min="3" max="3" width="27.7109375" style="22" customWidth="1"/>
    <col min="4" max="4" width="8" style="23" customWidth="1"/>
    <col min="5" max="5" width="9.140625" style="2" customWidth="1"/>
    <col min="6" max="8" width="11" customWidth="1"/>
    <col min="9" max="9" width="11.7109375" customWidth="1"/>
    <col min="10" max="10" width="10.85546875" style="5" customWidth="1"/>
    <col min="11" max="11" width="12.42578125" style="5" customWidth="1"/>
  </cols>
  <sheetData>
    <row r="1" spans="1:11" ht="15" customHeight="1" x14ac:dyDescent="0.2">
      <c r="B1" s="1"/>
      <c r="C1"/>
      <c r="D1" s="2"/>
      <c r="E1" s="3"/>
      <c r="F1" s="4"/>
      <c r="G1" s="3"/>
      <c r="H1" s="3"/>
    </row>
    <row r="2" spans="1:11" ht="24" customHeight="1" x14ac:dyDescent="0.2">
      <c r="B2" s="6"/>
      <c r="C2" s="6"/>
      <c r="D2" s="7" t="s">
        <v>0</v>
      </c>
      <c r="E2" s="7" t="s">
        <v>1</v>
      </c>
      <c r="F2" s="7" t="s">
        <v>2</v>
      </c>
      <c r="G2" s="7" t="s">
        <v>3</v>
      </c>
      <c r="H2" s="8" t="s">
        <v>4</v>
      </c>
      <c r="I2" s="7" t="s">
        <v>5</v>
      </c>
      <c r="J2" s="7" t="s">
        <v>6</v>
      </c>
      <c r="K2" s="7" t="s">
        <v>7</v>
      </c>
    </row>
    <row r="3" spans="1:11" ht="14.25" x14ac:dyDescent="0.2">
      <c r="A3">
        <v>1</v>
      </c>
      <c r="B3" s="9" t="s">
        <v>8</v>
      </c>
      <c r="C3" s="10"/>
      <c r="D3" s="15" t="s">
        <v>137</v>
      </c>
      <c r="E3" s="11" t="s">
        <v>55</v>
      </c>
      <c r="F3" s="12">
        <f>VLOOKUP($A3,'Top3 Non-Adjusted RAW'!$C:$J,3,FALSE)</f>
        <v>0.82089999999999996</v>
      </c>
      <c r="G3" s="12">
        <f>VLOOKUP($A3,'Top3 Non-Adjusted RAW'!$C:$J,4,FALSE)</f>
        <v>0.84870000000000001</v>
      </c>
      <c r="H3" s="12">
        <f>VLOOKUP($A3,'Top3 Non-Adjusted RAW'!$C:$J,5,FALSE)</f>
        <v>0.80630000000000002</v>
      </c>
      <c r="I3" s="12">
        <f>VLOOKUP($A3,'Top3 Non-Adjusted RAW'!$C:$J,6,FALSE)</f>
        <v>0.8256</v>
      </c>
      <c r="J3" s="12">
        <f>VLOOKUP($A3,'Top3 Non-Adjusted RAW'!$C:$J,7,FALSE)</f>
        <v>0.82</v>
      </c>
      <c r="K3" s="12">
        <f>VLOOKUP($A3,'Top3 Non-Adjusted RAW'!$C:$J,8,FALSE)</f>
        <v>0.60170000000000001</v>
      </c>
    </row>
    <row r="4" spans="1:11" x14ac:dyDescent="0.2">
      <c r="A4">
        <v>5</v>
      </c>
      <c r="B4" s="13" t="s">
        <v>10</v>
      </c>
      <c r="C4" s="14"/>
      <c r="D4" s="15" t="s">
        <v>137</v>
      </c>
      <c r="E4" s="11" t="s">
        <v>55</v>
      </c>
      <c r="F4" s="12">
        <f>VLOOKUP($A4,'Top3 Non-Adjusted RAW'!$C:$J,3,FALSE)</f>
        <v>0.79710000000000003</v>
      </c>
      <c r="G4" s="12">
        <f>VLOOKUP($A4,'Top3 Non-Adjusted RAW'!$C:$J,4,FALSE)</f>
        <v>0.82069999999999999</v>
      </c>
      <c r="H4" s="12">
        <f>VLOOKUP($A4,'Top3 Non-Adjusted RAW'!$C:$J,5,FALSE)</f>
        <v>0.74839999999999995</v>
      </c>
      <c r="I4" s="12">
        <f>VLOOKUP($A4,'Top3 Non-Adjusted RAW'!$C:$J,6,FALSE)</f>
        <v>0.82920000000000005</v>
      </c>
      <c r="J4" s="12">
        <f>VLOOKUP($A4,'Top3 Non-Adjusted RAW'!$C:$J,7,FALSE)</f>
        <v>0.8175</v>
      </c>
      <c r="K4" s="12">
        <f>VLOOKUP($A4,'Top3 Non-Adjusted RAW'!$C:$J,8,FALSE)</f>
        <v>0.59230000000000005</v>
      </c>
    </row>
    <row r="5" spans="1:11" x14ac:dyDescent="0.2">
      <c r="A5">
        <v>47</v>
      </c>
      <c r="B5" s="13" t="s">
        <v>11</v>
      </c>
      <c r="C5" s="14"/>
      <c r="D5" s="15" t="s">
        <v>137</v>
      </c>
      <c r="E5" s="11" t="s">
        <v>55</v>
      </c>
      <c r="F5" s="12">
        <f>VLOOKUP($A5,'Top3 Non-Adjusted RAW'!$C:$J,3,FALSE)</f>
        <v>0.7762</v>
      </c>
      <c r="G5" s="12">
        <f>VLOOKUP($A5,'Top3 Non-Adjusted RAW'!$C:$J,4,FALSE)</f>
        <v>0.83260000000000001</v>
      </c>
      <c r="H5" s="12">
        <f>VLOOKUP($A5,'Top3 Non-Adjusted RAW'!$C:$J,5,FALSE)</f>
        <v>0.69869999999999999</v>
      </c>
      <c r="I5" s="12">
        <f>VLOOKUP($A5,'Top3 Non-Adjusted RAW'!$C:$J,6,FALSE)</f>
        <v>0.8236</v>
      </c>
      <c r="J5" s="12">
        <f>VLOOKUP($A5,'Top3 Non-Adjusted RAW'!$C:$J,7,FALSE)</f>
        <v>0.79959999999999998</v>
      </c>
      <c r="K5" s="12">
        <f>VLOOKUP($A5,'Top3 Non-Adjusted RAW'!$C:$J,8,FALSE)</f>
        <v>0.623</v>
      </c>
    </row>
    <row r="6" spans="1:11" x14ac:dyDescent="0.2">
      <c r="A6">
        <v>50</v>
      </c>
      <c r="B6" s="13" t="s">
        <v>12</v>
      </c>
      <c r="C6" s="14"/>
      <c r="D6" s="15" t="s">
        <v>137</v>
      </c>
      <c r="E6" s="11" t="s">
        <v>55</v>
      </c>
      <c r="F6" s="12">
        <f>VLOOKUP($A6,'Top3 Non-Adjusted RAW'!$C:$J,3,FALSE)</f>
        <v>0.8054</v>
      </c>
      <c r="G6" s="12">
        <f>VLOOKUP($A6,'Top3 Non-Adjusted RAW'!$C:$J,4,FALSE)</f>
        <v>0.83630000000000004</v>
      </c>
      <c r="H6" s="12">
        <f>VLOOKUP($A6,'Top3 Non-Adjusted RAW'!$C:$J,5,FALSE)</f>
        <v>0.73809999999999998</v>
      </c>
      <c r="I6" s="12">
        <f>VLOOKUP($A6,'Top3 Non-Adjusted RAW'!$C:$J,6,FALSE)</f>
        <v>0.83740000000000003</v>
      </c>
      <c r="J6" s="12">
        <f>VLOOKUP($A6,'Top3 Non-Adjusted RAW'!$C:$J,7,FALSE)</f>
        <v>0.78990000000000005</v>
      </c>
      <c r="K6" s="12">
        <f>VLOOKUP($A6,'Top3 Non-Adjusted RAW'!$C:$J,8,FALSE)</f>
        <v>0.60370000000000001</v>
      </c>
    </row>
    <row r="7" spans="1:11" x14ac:dyDescent="0.2">
      <c r="A7">
        <v>51</v>
      </c>
      <c r="B7" s="13" t="s">
        <v>13</v>
      </c>
      <c r="C7" s="14"/>
      <c r="D7" s="15" t="s">
        <v>137</v>
      </c>
      <c r="E7" s="11" t="s">
        <v>55</v>
      </c>
      <c r="F7" s="12">
        <f>VLOOKUP($A7,'Top3 Non-Adjusted RAW'!$C:$J,3,FALSE)</f>
        <v>0.77370000000000005</v>
      </c>
      <c r="G7" s="12">
        <f>VLOOKUP($A7,'Top3 Non-Adjusted RAW'!$C:$J,4,FALSE)</f>
        <v>0.80520000000000003</v>
      </c>
      <c r="H7" s="12">
        <f>VLOOKUP($A7,'Top3 Non-Adjusted RAW'!$C:$J,5,FALSE)</f>
        <v>0.69650000000000001</v>
      </c>
      <c r="I7" s="12">
        <f>VLOOKUP($A7,'Top3 Non-Adjusted RAW'!$C:$J,6,FALSE)</f>
        <v>0.84160000000000001</v>
      </c>
      <c r="J7" s="12">
        <f>VLOOKUP($A7,'Top3 Non-Adjusted RAW'!$C:$J,7,FALSE)</f>
        <v>0.77780000000000005</v>
      </c>
      <c r="K7" s="12">
        <f>VLOOKUP($A7,'Top3 Non-Adjusted RAW'!$C:$J,8,FALSE)</f>
        <v>0.59370000000000001</v>
      </c>
    </row>
    <row r="8" spans="1:11" x14ac:dyDescent="0.2">
      <c r="A8">
        <v>46</v>
      </c>
      <c r="B8" s="13" t="s">
        <v>14</v>
      </c>
      <c r="C8" s="14"/>
      <c r="D8" s="15" t="s">
        <v>137</v>
      </c>
      <c r="E8" s="11" t="s">
        <v>55</v>
      </c>
      <c r="F8" s="12">
        <f>VLOOKUP($A8,'Top3 Non-Adjusted RAW'!$C:$J,3,FALSE)</f>
        <v>0.80600000000000005</v>
      </c>
      <c r="G8" s="12">
        <f>VLOOKUP($A8,'Top3 Non-Adjusted RAW'!$C:$J,4,FALSE)</f>
        <v>0.82369999999999999</v>
      </c>
      <c r="H8" s="12">
        <f>VLOOKUP($A8,'Top3 Non-Adjusted RAW'!$C:$J,5,FALSE)</f>
        <v>0.72350000000000003</v>
      </c>
      <c r="I8" s="12">
        <f>VLOOKUP($A8,'Top3 Non-Adjusted RAW'!$C:$J,6,FALSE)</f>
        <v>0.81920000000000004</v>
      </c>
      <c r="J8" s="12">
        <f>VLOOKUP($A8,'Top3 Non-Adjusted RAW'!$C:$J,7,FALSE)</f>
        <v>0.7732</v>
      </c>
      <c r="K8" s="12">
        <f>VLOOKUP($A8,'Top3 Non-Adjusted RAW'!$C:$J,8,FALSE)</f>
        <v>0.59</v>
      </c>
    </row>
    <row r="9" spans="1:11" x14ac:dyDescent="0.2">
      <c r="A9">
        <v>14</v>
      </c>
      <c r="B9" s="13" t="s">
        <v>15</v>
      </c>
      <c r="C9" s="14"/>
      <c r="D9" s="15" t="s">
        <v>137</v>
      </c>
      <c r="E9" s="11" t="s">
        <v>55</v>
      </c>
      <c r="F9" s="12">
        <f>VLOOKUP($A9,'Top3 Non-Adjusted RAW'!$C:$J,3,FALSE)</f>
        <v>0.876</v>
      </c>
      <c r="G9" s="12">
        <f>VLOOKUP($A9,'Top3 Non-Adjusted RAW'!$C:$J,4,FALSE)</f>
        <v>0.87360000000000004</v>
      </c>
      <c r="H9" s="12">
        <f>VLOOKUP($A9,'Top3 Non-Adjusted RAW'!$C:$J,5,FALSE)</f>
        <v>0.82720000000000005</v>
      </c>
      <c r="I9" s="12">
        <f>VLOOKUP($A9,'Top3 Non-Adjusted RAW'!$C:$J,6,FALSE)</f>
        <v>0.89380000000000004</v>
      </c>
      <c r="J9" s="12">
        <f>VLOOKUP($A9,'Top3 Non-Adjusted RAW'!$C:$J,7,FALSE)</f>
        <v>0.86960000000000004</v>
      </c>
      <c r="K9" s="12">
        <f>VLOOKUP($A9,'Top3 Non-Adjusted RAW'!$C:$J,8,FALSE)</f>
        <v>0.4773</v>
      </c>
    </row>
    <row r="10" spans="1:11" x14ac:dyDescent="0.2">
      <c r="A10">
        <v>12</v>
      </c>
      <c r="B10" s="13" t="s">
        <v>16</v>
      </c>
      <c r="C10" s="14"/>
      <c r="D10" s="15" t="s">
        <v>137</v>
      </c>
      <c r="E10" s="11" t="s">
        <v>55</v>
      </c>
      <c r="F10" s="12">
        <f>VLOOKUP($A10,'Top3 Non-Adjusted RAW'!$C:$J,3,FALSE)</f>
        <v>0.82120000000000004</v>
      </c>
      <c r="G10" s="12">
        <f>VLOOKUP($A10,'Top3 Non-Adjusted RAW'!$C:$J,4,FALSE)</f>
        <v>0.85899999999999999</v>
      </c>
      <c r="H10" s="12">
        <f>VLOOKUP($A10,'Top3 Non-Adjusted RAW'!$C:$J,5,FALSE)</f>
        <v>0.73870000000000002</v>
      </c>
      <c r="I10" s="12">
        <f>VLOOKUP($A10,'Top3 Non-Adjusted RAW'!$C:$J,6,FALSE)</f>
        <v>0.8589</v>
      </c>
      <c r="J10" s="12">
        <f>VLOOKUP($A10,'Top3 Non-Adjusted RAW'!$C:$J,7,FALSE)</f>
        <v>0.81189999999999996</v>
      </c>
      <c r="K10" s="12">
        <f>VLOOKUP($A10,'Top3 Non-Adjusted RAW'!$C:$J,8,FALSE)</f>
        <v>0.62139999999999995</v>
      </c>
    </row>
    <row r="11" spans="1:11" x14ac:dyDescent="0.2">
      <c r="A11">
        <v>37</v>
      </c>
      <c r="B11" s="16" t="s">
        <v>17</v>
      </c>
      <c r="C11" s="16"/>
      <c r="D11" s="15" t="s">
        <v>137</v>
      </c>
      <c r="E11" s="11" t="s">
        <v>55</v>
      </c>
      <c r="F11" s="12">
        <f>VLOOKUP($A11,'Top3 Non-Adjusted RAW'!$C:$J,3,FALSE)</f>
        <v>0.8538</v>
      </c>
      <c r="G11" s="12">
        <f>VLOOKUP($A11,'Top3 Non-Adjusted RAW'!$C:$J,4,FALSE)</f>
        <v>0.89600000000000002</v>
      </c>
      <c r="H11" s="12">
        <f>VLOOKUP($A11,'Top3 Non-Adjusted RAW'!$C:$J,5,FALSE)</f>
        <v>0.78779999999999994</v>
      </c>
      <c r="I11" s="12">
        <f>VLOOKUP($A11,'Top3 Non-Adjusted RAW'!$C:$J,6,FALSE)</f>
        <v>0.89280000000000004</v>
      </c>
      <c r="J11" s="12">
        <f>VLOOKUP($A11,'Top3 Non-Adjusted RAW'!$C:$J,7,FALSE)</f>
        <v>0.85980000000000001</v>
      </c>
      <c r="K11" s="12">
        <f>VLOOKUP($A11,'Top3 Non-Adjusted RAW'!$C:$J,8,FALSE)</f>
        <v>0.67349999999999999</v>
      </c>
    </row>
    <row r="12" spans="1:11" x14ac:dyDescent="0.2">
      <c r="A12">
        <v>66</v>
      </c>
      <c r="B12" s="16" t="s">
        <v>18</v>
      </c>
      <c r="C12" s="16"/>
      <c r="D12" s="15" t="s">
        <v>137</v>
      </c>
      <c r="E12" s="11" t="s">
        <v>55</v>
      </c>
      <c r="F12" s="12">
        <f>VLOOKUP($A12,'Top3 Non-Adjusted RAW'!$C:$J,3,FALSE)</f>
        <v>0.77569999999999995</v>
      </c>
      <c r="G12" s="12">
        <f>VLOOKUP($A12,'Top3 Non-Adjusted RAW'!$C:$J,4,FALSE)</f>
        <v>0.79869999999999997</v>
      </c>
      <c r="H12" s="12">
        <f>VLOOKUP($A12,'Top3 Non-Adjusted RAW'!$C:$J,5,FALSE)</f>
        <v>0.75349999999999995</v>
      </c>
      <c r="I12" s="12">
        <f>VLOOKUP($A12,'Top3 Non-Adjusted RAW'!$C:$J,6,FALSE)</f>
        <v>0.79769999999999996</v>
      </c>
      <c r="J12" s="12">
        <f>VLOOKUP($A12,'Top3 Non-Adjusted RAW'!$C:$J,7,FALSE)</f>
        <v>0.74470000000000003</v>
      </c>
      <c r="K12" s="12">
        <f>VLOOKUP($A12,'Top3 Non-Adjusted RAW'!$C:$J,8,FALSE)</f>
        <v>0.626</v>
      </c>
    </row>
    <row r="13" spans="1:11" x14ac:dyDescent="0.2">
      <c r="A13">
        <v>36</v>
      </c>
      <c r="B13" s="16" t="s">
        <v>19</v>
      </c>
      <c r="C13" s="16"/>
      <c r="D13" s="15" t="s">
        <v>137</v>
      </c>
      <c r="E13" s="11" t="s">
        <v>55</v>
      </c>
      <c r="F13" s="12">
        <f>VLOOKUP($A13,'Top3 Non-Adjusted RAW'!$C:$J,3,FALSE)</f>
        <v>0.76439999999999997</v>
      </c>
      <c r="G13" s="12">
        <f>VLOOKUP($A13,'Top3 Non-Adjusted RAW'!$C:$J,4,FALSE)</f>
        <v>0.87109999999999999</v>
      </c>
      <c r="H13" s="12">
        <f>VLOOKUP($A13,'Top3 Non-Adjusted RAW'!$C:$J,5,FALSE)</f>
        <v>0.73829999999999996</v>
      </c>
      <c r="I13" s="12">
        <f>VLOOKUP($A13,'Top3 Non-Adjusted RAW'!$C:$J,6,FALSE)</f>
        <v>0.79220000000000002</v>
      </c>
      <c r="J13" s="12">
        <f>VLOOKUP($A13,'Top3 Non-Adjusted RAW'!$C:$J,7,FALSE)</f>
        <v>0.76580000000000004</v>
      </c>
      <c r="K13" s="12">
        <f>VLOOKUP($A13,'Top3 Non-Adjusted RAW'!$C:$J,8,FALSE)</f>
        <v>0.51859999999999995</v>
      </c>
    </row>
    <row r="14" spans="1:11" x14ac:dyDescent="0.2">
      <c r="A14">
        <v>9</v>
      </c>
      <c r="B14" s="16" t="s">
        <v>20</v>
      </c>
      <c r="C14" s="16"/>
      <c r="D14" s="15" t="s">
        <v>137</v>
      </c>
      <c r="E14" s="11" t="s">
        <v>55</v>
      </c>
      <c r="F14" s="12">
        <f>VLOOKUP($A14,'Top3 Non-Adjusted RAW'!$C:$J,3,FALSE)</f>
        <v>0.87129999999999996</v>
      </c>
      <c r="G14" s="12">
        <f>VLOOKUP($A14,'Top3 Non-Adjusted RAW'!$C:$J,4,FALSE)</f>
        <v>0.90739999999999998</v>
      </c>
      <c r="H14" s="12">
        <f>VLOOKUP($A14,'Top3 Non-Adjusted RAW'!$C:$J,5,FALSE)</f>
        <v>0.8206</v>
      </c>
      <c r="I14" s="12">
        <f>VLOOKUP($A14,'Top3 Non-Adjusted RAW'!$C:$J,6,FALSE)</f>
        <v>0.89459999999999995</v>
      </c>
      <c r="J14" s="12">
        <f>VLOOKUP($A14,'Top3 Non-Adjusted RAW'!$C:$J,7,FALSE)</f>
        <v>0.88800000000000001</v>
      </c>
      <c r="K14" s="12">
        <f>VLOOKUP($A14,'Top3 Non-Adjusted RAW'!$C:$J,8,FALSE)</f>
        <v>0.73550000000000004</v>
      </c>
    </row>
    <row r="15" spans="1:11" x14ac:dyDescent="0.2">
      <c r="A15">
        <v>40</v>
      </c>
      <c r="B15" s="17" t="s">
        <v>21</v>
      </c>
      <c r="C15" s="17"/>
      <c r="D15" s="15" t="s">
        <v>137</v>
      </c>
      <c r="E15" s="11" t="s">
        <v>55</v>
      </c>
      <c r="F15" s="12"/>
      <c r="G15" s="12"/>
      <c r="H15" s="12"/>
      <c r="I15" s="12"/>
      <c r="J15" s="12"/>
      <c r="K15" s="12"/>
    </row>
    <row r="16" spans="1:11" x14ac:dyDescent="0.2">
      <c r="A16">
        <v>3</v>
      </c>
      <c r="B16" s="17" t="s">
        <v>22</v>
      </c>
      <c r="C16" s="17"/>
      <c r="D16" s="15" t="s">
        <v>137</v>
      </c>
      <c r="E16" s="11" t="s">
        <v>55</v>
      </c>
      <c r="F16" s="12">
        <f>VLOOKUP($A16,'Top3 Non-Adjusted RAW'!$C:$J,3,FALSE)</f>
        <v>0.84340000000000004</v>
      </c>
      <c r="G16" s="12">
        <f>VLOOKUP($A16,'Top3 Non-Adjusted RAW'!$C:$J,4,FALSE)</f>
        <v>0.85850000000000004</v>
      </c>
      <c r="H16" s="12">
        <f>VLOOKUP($A16,'Top3 Non-Adjusted RAW'!$C:$J,5,FALSE)</f>
        <v>0.82830000000000004</v>
      </c>
      <c r="I16" s="12">
        <f>VLOOKUP($A16,'Top3 Non-Adjusted RAW'!$C:$J,6,FALSE)</f>
        <v>0.85440000000000005</v>
      </c>
      <c r="J16" s="12">
        <f>VLOOKUP($A16,'Top3 Non-Adjusted RAW'!$C:$J,7,FALSE)</f>
        <v>0.80210000000000004</v>
      </c>
      <c r="K16" s="12">
        <f>VLOOKUP($A16,'Top3 Non-Adjusted RAW'!$C:$J,8,FALSE)</f>
        <v>0.53159999999999996</v>
      </c>
    </row>
    <row r="17" spans="1:11" x14ac:dyDescent="0.2">
      <c r="A17">
        <v>7</v>
      </c>
      <c r="B17" s="17" t="s">
        <v>23</v>
      </c>
      <c r="C17" s="17"/>
      <c r="D17" s="15" t="s">
        <v>137</v>
      </c>
      <c r="E17" s="11" t="s">
        <v>55</v>
      </c>
      <c r="F17" s="12">
        <f>VLOOKUP($A17,'Top3 Non-Adjusted RAW'!$C:$J,3,FALSE)</f>
        <v>0.85750000000000004</v>
      </c>
      <c r="G17" s="12">
        <f>VLOOKUP($A17,'Top3 Non-Adjusted RAW'!$C:$J,4,FALSE)</f>
        <v>0.88009999999999999</v>
      </c>
      <c r="H17" s="12">
        <f>VLOOKUP($A17,'Top3 Non-Adjusted RAW'!$C:$J,5,FALSE)</f>
        <v>0.8407</v>
      </c>
      <c r="I17" s="12">
        <f>VLOOKUP($A17,'Top3 Non-Adjusted RAW'!$C:$J,6,FALSE)</f>
        <v>0.84330000000000005</v>
      </c>
      <c r="J17" s="12">
        <f>VLOOKUP($A17,'Top3 Non-Adjusted RAW'!$C:$J,7,FALSE)</f>
        <v>0.81889999999999996</v>
      </c>
      <c r="K17" s="12">
        <f>VLOOKUP($A17,'Top3 Non-Adjusted RAW'!$C:$J,8,FALSE)</f>
        <v>0.61299999999999999</v>
      </c>
    </row>
    <row r="18" spans="1:11" x14ac:dyDescent="0.2">
      <c r="A18">
        <v>15</v>
      </c>
      <c r="B18" s="17" t="s">
        <v>24</v>
      </c>
      <c r="C18" s="17"/>
      <c r="D18" s="15" t="s">
        <v>137</v>
      </c>
      <c r="E18" s="11" t="s">
        <v>55</v>
      </c>
      <c r="F18" s="12">
        <f>VLOOKUP($A18,'Top3 Non-Adjusted RAW'!$C:$J,3,FALSE)</f>
        <v>0.83130000000000004</v>
      </c>
      <c r="G18" s="12">
        <f>VLOOKUP($A18,'Top3 Non-Adjusted RAW'!$C:$J,4,FALSE)</f>
        <v>0.87329999999999997</v>
      </c>
      <c r="H18" s="12">
        <f>VLOOKUP($A18,'Top3 Non-Adjusted RAW'!$C:$J,5,FALSE)</f>
        <v>0.81110000000000004</v>
      </c>
      <c r="I18" s="12">
        <f>VLOOKUP($A18,'Top3 Non-Adjusted RAW'!$C:$J,6,FALSE)</f>
        <v>0.84179999999999999</v>
      </c>
      <c r="J18" s="12">
        <f>VLOOKUP($A18,'Top3 Non-Adjusted RAW'!$C:$J,7,FALSE)</f>
        <v>0.84889999999999999</v>
      </c>
      <c r="K18" s="12">
        <f>VLOOKUP($A18,'Top3 Non-Adjusted RAW'!$C:$J,8,FALSE)</f>
        <v>0.41860000000000003</v>
      </c>
    </row>
    <row r="19" spans="1:11" x14ac:dyDescent="0.2">
      <c r="A19">
        <v>29</v>
      </c>
      <c r="B19" s="18" t="s">
        <v>25</v>
      </c>
      <c r="C19" s="16"/>
      <c r="D19" s="15" t="s">
        <v>137</v>
      </c>
      <c r="E19" s="11" t="s">
        <v>55</v>
      </c>
      <c r="F19" s="12">
        <f>VLOOKUP($A19,'Top3 Non-Adjusted RAW'!$C:$J,3,FALSE)</f>
        <v>0.86339999999999995</v>
      </c>
      <c r="G19" s="12">
        <f>VLOOKUP($A19,'Top3 Non-Adjusted RAW'!$C:$J,4,FALSE)</f>
        <v>0.90890000000000004</v>
      </c>
      <c r="H19" s="12">
        <f>VLOOKUP($A19,'Top3 Non-Adjusted RAW'!$C:$J,5,FALSE)</f>
        <v>0.85</v>
      </c>
      <c r="I19" s="12">
        <f>VLOOKUP($A19,'Top3 Non-Adjusted RAW'!$C:$J,6,FALSE)</f>
        <v>0.89729999999999999</v>
      </c>
      <c r="J19" s="12">
        <f>VLOOKUP($A19,'Top3 Non-Adjusted RAW'!$C:$J,7,FALSE)</f>
        <v>0.85409999999999997</v>
      </c>
      <c r="K19" s="12">
        <f>VLOOKUP($A19,'Top3 Non-Adjusted RAW'!$C:$J,8,FALSE)</f>
        <v>0.73170000000000002</v>
      </c>
    </row>
    <row r="20" spans="1:11" x14ac:dyDescent="0.2">
      <c r="A20">
        <v>21</v>
      </c>
      <c r="B20" s="16" t="s">
        <v>26</v>
      </c>
      <c r="C20" s="16"/>
      <c r="D20" s="15" t="s">
        <v>137</v>
      </c>
      <c r="E20" s="11" t="s">
        <v>55</v>
      </c>
      <c r="F20" s="12">
        <f>VLOOKUP($A20,'Top3 Non-Adjusted RAW'!$C:$J,3,FALSE)</f>
        <v>0.86029999999999995</v>
      </c>
      <c r="G20" s="12">
        <f>VLOOKUP($A20,'Top3 Non-Adjusted RAW'!$C:$J,4,FALSE)</f>
        <v>0.89749999999999996</v>
      </c>
      <c r="H20" s="12">
        <f>VLOOKUP($A20,'Top3 Non-Adjusted RAW'!$C:$J,5,FALSE)</f>
        <v>0.84689999999999999</v>
      </c>
      <c r="I20" s="12">
        <f>VLOOKUP($A20,'Top3 Non-Adjusted RAW'!$C:$J,6,FALSE)</f>
        <v>0.88629999999999998</v>
      </c>
      <c r="J20" s="12">
        <f>VLOOKUP($A20,'Top3 Non-Adjusted RAW'!$C:$J,7,FALSE)</f>
        <v>0.8619</v>
      </c>
      <c r="K20" s="12">
        <f>VLOOKUP($A20,'Top3 Non-Adjusted RAW'!$C:$J,8,FALSE)</f>
        <v>0.48520000000000002</v>
      </c>
    </row>
    <row r="21" spans="1:11" hidden="1" x14ac:dyDescent="0.2">
      <c r="A21">
        <v>54</v>
      </c>
      <c r="B21" s="16" t="s">
        <v>27</v>
      </c>
      <c r="C21" s="16"/>
      <c r="D21" s="15" t="s">
        <v>137</v>
      </c>
      <c r="E21" s="11" t="s">
        <v>55</v>
      </c>
      <c r="F21" s="12" t="e">
        <f>VLOOKUP($A21,'Top3 Non-Adjusted RAW'!$C:$J,3,FALSE)</f>
        <v>#N/A</v>
      </c>
      <c r="G21" s="12" t="e">
        <f>VLOOKUP($A21,'Top3 Non-Adjusted RAW'!$C:$J,4,FALSE)</f>
        <v>#N/A</v>
      </c>
      <c r="H21" s="12" t="e">
        <f>VLOOKUP($A21,'Top3 Non-Adjusted RAW'!$C:$J,5,FALSE)</f>
        <v>#N/A</v>
      </c>
      <c r="I21" s="12" t="e">
        <f>VLOOKUP($A21,'Top3 Non-Adjusted RAW'!$C:$J,6,FALSE)</f>
        <v>#N/A</v>
      </c>
      <c r="J21" s="12" t="e">
        <f>VLOOKUP($A21,'Top3 Non-Adjusted RAW'!$C:$J,7,FALSE)</f>
        <v>#N/A</v>
      </c>
      <c r="K21" s="12" t="e">
        <f>VLOOKUP($A21,'Top3 Non-Adjusted RAW'!$C:$J,8,FALSE)</f>
        <v>#N/A</v>
      </c>
    </row>
    <row r="22" spans="1:11" x14ac:dyDescent="0.2">
      <c r="A22">
        <v>24</v>
      </c>
      <c r="B22" s="17" t="s">
        <v>28</v>
      </c>
      <c r="C22" s="17"/>
      <c r="D22" s="15" t="s">
        <v>137</v>
      </c>
      <c r="E22" s="11" t="s">
        <v>55</v>
      </c>
      <c r="F22" s="12">
        <f>VLOOKUP($A22,'Top3 Non-Adjusted RAW'!$C:$J,3,FALSE)</f>
        <v>0.80720000000000003</v>
      </c>
      <c r="G22" s="12">
        <f>VLOOKUP($A22,'Top3 Non-Adjusted RAW'!$C:$J,4,FALSE)</f>
        <v>0.82950000000000002</v>
      </c>
      <c r="H22" s="12">
        <f>VLOOKUP($A22,'Top3 Non-Adjusted RAW'!$C:$J,5,FALSE)</f>
        <v>0.77500000000000002</v>
      </c>
      <c r="I22" s="12">
        <f>VLOOKUP($A22,'Top3 Non-Adjusted RAW'!$C:$J,6,FALSE)</f>
        <v>0.82050000000000001</v>
      </c>
      <c r="J22" s="12">
        <f>VLOOKUP($A22,'Top3 Non-Adjusted RAW'!$C:$J,7,FALSE)</f>
        <v>0.83079999999999998</v>
      </c>
      <c r="K22" s="12">
        <f>VLOOKUP($A22,'Top3 Non-Adjusted RAW'!$C:$J,8,FALSE)</f>
        <v>0.6663</v>
      </c>
    </row>
    <row r="23" spans="1:11" x14ac:dyDescent="0.2">
      <c r="A23">
        <v>23</v>
      </c>
      <c r="B23" s="17" t="s">
        <v>29</v>
      </c>
      <c r="C23" s="17"/>
      <c r="D23" s="15" t="s">
        <v>137</v>
      </c>
      <c r="E23" s="11" t="s">
        <v>55</v>
      </c>
      <c r="F23" s="12">
        <f>VLOOKUP($A23,'Top3 Non-Adjusted RAW'!$C:$J,3,FALSE)</f>
        <v>0.69640000000000002</v>
      </c>
      <c r="G23" s="12">
        <f>VLOOKUP($A23,'Top3 Non-Adjusted RAW'!$C:$J,4,FALSE)</f>
        <v>0.79410000000000003</v>
      </c>
      <c r="H23" s="12">
        <f>VLOOKUP($A23,'Top3 Non-Adjusted RAW'!$C:$J,5,FALSE)</f>
        <v>0.65710000000000002</v>
      </c>
      <c r="I23" s="12">
        <f>VLOOKUP($A23,'Top3 Non-Adjusted RAW'!$C:$J,6,FALSE)</f>
        <v>0.77780000000000005</v>
      </c>
      <c r="J23" s="12">
        <f>VLOOKUP($A23,'Top3 Non-Adjusted RAW'!$C:$J,7,FALSE)</f>
        <v>0.7419</v>
      </c>
      <c r="K23" s="12">
        <f>VLOOKUP($A23,'Top3 Non-Adjusted RAW'!$C:$J,8,FALSE)</f>
        <v>0.59</v>
      </c>
    </row>
    <row r="24" spans="1:11" x14ac:dyDescent="0.2">
      <c r="A24">
        <v>20</v>
      </c>
      <c r="B24" s="17" t="s">
        <v>30</v>
      </c>
      <c r="C24" s="17"/>
      <c r="D24" s="15" t="s">
        <v>137</v>
      </c>
      <c r="E24" s="11" t="s">
        <v>55</v>
      </c>
      <c r="F24" s="12">
        <f>VLOOKUP($A24,'Top3 Non-Adjusted RAW'!$C:$J,3,FALSE)</f>
        <v>0.75449999999999995</v>
      </c>
      <c r="G24" s="12">
        <f>VLOOKUP($A24,'Top3 Non-Adjusted RAW'!$C:$J,4,FALSE)</f>
        <v>0.79879999999999995</v>
      </c>
      <c r="H24" s="12">
        <f>VLOOKUP($A24,'Top3 Non-Adjusted RAW'!$C:$J,5,FALSE)</f>
        <v>0.74129999999999996</v>
      </c>
      <c r="I24" s="12">
        <f>VLOOKUP($A24,'Top3 Non-Adjusted RAW'!$C:$J,6,FALSE)</f>
        <v>0.76359999999999995</v>
      </c>
      <c r="J24" s="12">
        <f>VLOOKUP($A24,'Top3 Non-Adjusted RAW'!$C:$J,7,FALSE)</f>
        <v>0.74670000000000003</v>
      </c>
      <c r="K24" s="12">
        <f>VLOOKUP($A24,'Top3 Non-Adjusted RAW'!$C:$J,8,FALSE)</f>
        <v>0.59609999999999996</v>
      </c>
    </row>
    <row r="25" spans="1:11" x14ac:dyDescent="0.2">
      <c r="A25">
        <v>41</v>
      </c>
      <c r="B25" s="17" t="s">
        <v>31</v>
      </c>
      <c r="C25" s="17"/>
      <c r="D25" s="15" t="s">
        <v>137</v>
      </c>
      <c r="E25" s="11" t="s">
        <v>55</v>
      </c>
      <c r="F25" s="12">
        <f>VLOOKUP($A25,'Top3 Non-Adjusted RAW'!$C:$J,3,FALSE)</f>
        <v>0.69389999999999996</v>
      </c>
      <c r="G25" s="12">
        <f>VLOOKUP($A25,'Top3 Non-Adjusted RAW'!$C:$J,4,FALSE)</f>
        <v>0.77159999999999995</v>
      </c>
      <c r="H25" s="12">
        <f>VLOOKUP($A25,'Top3 Non-Adjusted RAW'!$C:$J,5,FALSE)</f>
        <v>0.65229999999999999</v>
      </c>
      <c r="I25" s="12">
        <f>VLOOKUP($A25,'Top3 Non-Adjusted RAW'!$C:$J,6,FALSE)</f>
        <v>0.7268</v>
      </c>
      <c r="J25" s="12">
        <f>VLOOKUP($A25,'Top3 Non-Adjusted RAW'!$C:$J,7,FALSE)</f>
        <v>0.71460000000000001</v>
      </c>
      <c r="K25" s="12">
        <f>VLOOKUP($A25,'Top3 Non-Adjusted RAW'!$C:$J,8,FALSE)</f>
        <v>0.53410000000000002</v>
      </c>
    </row>
    <row r="26" spans="1:11" x14ac:dyDescent="0.2">
      <c r="A26">
        <v>65</v>
      </c>
      <c r="B26" s="17" t="s">
        <v>32</v>
      </c>
      <c r="C26" s="17"/>
      <c r="D26" s="15" t="s">
        <v>137</v>
      </c>
      <c r="E26" s="11" t="s">
        <v>55</v>
      </c>
      <c r="F26" s="12">
        <f>VLOOKUP($A26,'Top3 Non-Adjusted RAW'!$C:$J,3,FALSE)</f>
        <v>0.82030000000000003</v>
      </c>
      <c r="G26" s="12">
        <f>VLOOKUP($A26,'Top3 Non-Adjusted RAW'!$C:$J,4,FALSE)</f>
        <v>0.92020000000000002</v>
      </c>
      <c r="H26" s="12">
        <f>VLOOKUP($A26,'Top3 Non-Adjusted RAW'!$C:$J,5,FALSE)</f>
        <v>0.81869999999999998</v>
      </c>
      <c r="I26" s="12">
        <f>VLOOKUP($A26,'Top3 Non-Adjusted RAW'!$C:$J,6,FALSE)</f>
        <v>0.86970000000000003</v>
      </c>
      <c r="J26" s="12">
        <f>VLOOKUP($A26,'Top3 Non-Adjusted RAW'!$C:$J,7,FALSE)</f>
        <v>0.85060000000000002</v>
      </c>
      <c r="K26" s="12">
        <f>VLOOKUP($A26,'Top3 Non-Adjusted RAW'!$C:$J,8,FALSE)</f>
        <v>0.65329999999999999</v>
      </c>
    </row>
    <row r="27" spans="1:11" x14ac:dyDescent="0.2">
      <c r="A27">
        <v>22</v>
      </c>
      <c r="B27" s="17" t="s">
        <v>33</v>
      </c>
      <c r="C27" s="17"/>
      <c r="D27" s="15" t="s">
        <v>137</v>
      </c>
      <c r="E27" s="11" t="s">
        <v>55</v>
      </c>
      <c r="F27" s="12">
        <f>VLOOKUP($A27,'Top3 Non-Adjusted RAW'!$C:$J,3,FALSE)</f>
        <v>0.67630000000000001</v>
      </c>
      <c r="G27" s="12">
        <f>VLOOKUP($A27,'Top3 Non-Adjusted RAW'!$C:$J,4,FALSE)</f>
        <v>0.79530000000000001</v>
      </c>
      <c r="H27" s="12">
        <f>VLOOKUP($A27,'Top3 Non-Adjusted RAW'!$C:$J,5,FALSE)</f>
        <v>0.66559999999999997</v>
      </c>
      <c r="I27" s="12">
        <f>VLOOKUP($A27,'Top3 Non-Adjusted RAW'!$C:$J,6,FALSE)</f>
        <v>0.70120000000000005</v>
      </c>
      <c r="J27" s="12">
        <f>VLOOKUP($A27,'Top3 Non-Adjusted RAW'!$C:$J,7,FALSE)</f>
        <v>0.71109999999999995</v>
      </c>
      <c r="K27" s="12">
        <f>VLOOKUP($A27,'Top3 Non-Adjusted RAW'!$C:$J,8,FALSE)</f>
        <v>0.54620000000000002</v>
      </c>
    </row>
    <row r="28" spans="1:11" x14ac:dyDescent="0.2">
      <c r="A28">
        <v>56</v>
      </c>
      <c r="B28" s="18" t="s">
        <v>34</v>
      </c>
      <c r="C28" s="16"/>
      <c r="D28" s="15" t="s">
        <v>137</v>
      </c>
      <c r="E28" s="11" t="s">
        <v>55</v>
      </c>
      <c r="F28" s="12">
        <f>VLOOKUP($A28,'Top3 Non-Adjusted RAW'!$C:$J,3,FALSE)</f>
        <v>0.78949999999999998</v>
      </c>
      <c r="G28" s="12">
        <f>VLOOKUP($A28,'Top3 Non-Adjusted RAW'!$C:$J,4,FALSE)</f>
        <v>0.85719999999999996</v>
      </c>
      <c r="H28" s="12">
        <f>VLOOKUP($A28,'Top3 Non-Adjusted RAW'!$C:$J,5,FALSE)</f>
        <v>0.83030000000000004</v>
      </c>
      <c r="I28" s="12">
        <f>VLOOKUP($A28,'Top3 Non-Adjusted RAW'!$C:$J,6,FALSE)</f>
        <v>0.83899999999999997</v>
      </c>
      <c r="J28" s="12">
        <f>VLOOKUP($A28,'Top3 Non-Adjusted RAW'!$C:$J,7,FALSE)</f>
        <v>0.72850000000000004</v>
      </c>
      <c r="K28" s="12">
        <f>VLOOKUP($A28,'Top3 Non-Adjusted RAW'!$C:$J,8,FALSE)</f>
        <v>0.62350000000000005</v>
      </c>
    </row>
    <row r="29" spans="1:11" x14ac:dyDescent="0.2">
      <c r="A29">
        <v>35</v>
      </c>
      <c r="B29" s="16" t="s">
        <v>35</v>
      </c>
      <c r="C29" s="16"/>
      <c r="D29" s="15" t="s">
        <v>137</v>
      </c>
      <c r="E29" s="11" t="s">
        <v>55</v>
      </c>
      <c r="F29" s="12">
        <f>VLOOKUP($A29,'Top3 Non-Adjusted RAW'!$C:$J,3,FALSE)</f>
        <v>0.80720000000000003</v>
      </c>
      <c r="G29" s="12">
        <f>VLOOKUP($A29,'Top3 Non-Adjusted RAW'!$C:$J,4,FALSE)</f>
        <v>0.85670000000000002</v>
      </c>
      <c r="H29" s="12">
        <f>VLOOKUP($A29,'Top3 Non-Adjusted RAW'!$C:$J,5,FALSE)</f>
        <v>0.76400000000000001</v>
      </c>
      <c r="I29" s="12">
        <f>VLOOKUP($A29,'Top3 Non-Adjusted RAW'!$C:$J,6,FALSE)</f>
        <v>0.85499999999999998</v>
      </c>
      <c r="J29" s="12">
        <f>VLOOKUP($A29,'Top3 Non-Adjusted RAW'!$C:$J,7,FALSE)</f>
        <v>0.80579999999999996</v>
      </c>
      <c r="K29" s="12">
        <f>VLOOKUP($A29,'Top3 Non-Adjusted RAW'!$C:$J,8,FALSE)</f>
        <v>0.66759999999999997</v>
      </c>
    </row>
    <row r="30" spans="1:11" x14ac:dyDescent="0.2">
      <c r="A30">
        <v>57</v>
      </c>
      <c r="B30" s="16" t="s">
        <v>36</v>
      </c>
      <c r="C30" s="16"/>
      <c r="D30" s="15" t="s">
        <v>137</v>
      </c>
      <c r="E30" s="11" t="s">
        <v>55</v>
      </c>
      <c r="F30" s="12">
        <f>VLOOKUP($A30,'Top3 Non-Adjusted RAW'!$C:$J,3,FALSE)</f>
        <v>0.8367</v>
      </c>
      <c r="G30" s="12">
        <f>VLOOKUP($A30,'Top3 Non-Adjusted RAW'!$C:$J,4,FALSE)</f>
        <v>0.89510000000000001</v>
      </c>
      <c r="H30" s="12">
        <f>VLOOKUP($A30,'Top3 Non-Adjusted RAW'!$C:$J,5,FALSE)</f>
        <v>0.77949999999999997</v>
      </c>
      <c r="I30" s="12">
        <f>VLOOKUP($A30,'Top3 Non-Adjusted RAW'!$C:$J,6,FALSE)</f>
        <v>0.84179999999999999</v>
      </c>
      <c r="J30" s="12">
        <f>VLOOKUP($A30,'Top3 Non-Adjusted RAW'!$C:$J,7,FALSE)</f>
        <v>0.79769999999999996</v>
      </c>
      <c r="K30" s="12">
        <f>VLOOKUP($A30,'Top3 Non-Adjusted RAW'!$C:$J,8,FALSE)</f>
        <v>0.60829999999999995</v>
      </c>
    </row>
    <row r="31" spans="1:11" x14ac:dyDescent="0.2">
      <c r="A31">
        <v>67</v>
      </c>
      <c r="B31" s="16" t="s">
        <v>37</v>
      </c>
      <c r="C31" s="16"/>
      <c r="D31" s="15" t="s">
        <v>137</v>
      </c>
      <c r="E31" s="11" t="s">
        <v>55</v>
      </c>
      <c r="F31" s="12">
        <f>VLOOKUP($A31,'Top3 Non-Adjusted RAW'!$C:$J,3,FALSE)</f>
        <v>0.88229999999999997</v>
      </c>
      <c r="G31" s="12">
        <f>VLOOKUP($A31,'Top3 Non-Adjusted RAW'!$C:$J,4,FALSE)</f>
        <v>0.90029999999999999</v>
      </c>
      <c r="H31" s="12">
        <f>VLOOKUP($A31,'Top3 Non-Adjusted RAW'!$C:$J,5,FALSE)</f>
        <v>0.85470000000000002</v>
      </c>
      <c r="I31" s="12">
        <f>VLOOKUP($A31,'Top3 Non-Adjusted RAW'!$C:$J,6,FALSE)</f>
        <v>0.90580000000000005</v>
      </c>
      <c r="J31" s="12">
        <f>VLOOKUP($A31,'Top3 Non-Adjusted RAW'!$C:$J,7,FALSE)</f>
        <v>0.92259999999999998</v>
      </c>
      <c r="K31" s="12">
        <f>VLOOKUP($A31,'Top3 Non-Adjusted RAW'!$C:$J,8,FALSE)</f>
        <v>0.60570000000000002</v>
      </c>
    </row>
    <row r="32" spans="1:11" x14ac:dyDescent="0.2">
      <c r="A32">
        <v>39</v>
      </c>
      <c r="B32" s="16" t="s">
        <v>38</v>
      </c>
      <c r="C32" s="16"/>
      <c r="D32" s="15" t="s">
        <v>137</v>
      </c>
      <c r="E32" s="11" t="s">
        <v>55</v>
      </c>
      <c r="F32" s="12">
        <f>VLOOKUP($A32,'Top3 Non-Adjusted RAW'!$C:$J,3,FALSE)</f>
        <v>0.8165</v>
      </c>
      <c r="G32" s="12">
        <f>VLOOKUP($A32,'Top3 Non-Adjusted RAW'!$C:$J,4,FALSE)</f>
        <v>0.87790000000000001</v>
      </c>
      <c r="H32" s="12">
        <f>VLOOKUP($A32,'Top3 Non-Adjusted RAW'!$C:$J,5,FALSE)</f>
        <v>0.82430000000000003</v>
      </c>
      <c r="I32" s="12">
        <f>VLOOKUP($A32,'Top3 Non-Adjusted RAW'!$C:$J,6,FALSE)</f>
        <v>0.85299999999999998</v>
      </c>
      <c r="J32" s="12">
        <f>VLOOKUP($A32,'Top3 Non-Adjusted RAW'!$C:$J,7,FALSE)</f>
        <v>0.79679999999999995</v>
      </c>
      <c r="K32" s="12">
        <f>VLOOKUP($A32,'Top3 Non-Adjusted RAW'!$C:$J,8,FALSE)</f>
        <v>0.61850000000000005</v>
      </c>
    </row>
    <row r="33" spans="1:11" x14ac:dyDescent="0.2">
      <c r="A33">
        <v>4</v>
      </c>
      <c r="B33" s="19" t="s">
        <v>39</v>
      </c>
      <c r="C33" s="20"/>
      <c r="D33" s="15" t="s">
        <v>137</v>
      </c>
      <c r="E33" s="11" t="s">
        <v>55</v>
      </c>
      <c r="F33" s="12">
        <f>VLOOKUP($A33,'Top3 Non-Adjusted RAW'!$C:$J,3,FALSE)</f>
        <v>0.82330000000000003</v>
      </c>
      <c r="G33" s="12">
        <f>VLOOKUP($A33,'Top3 Non-Adjusted RAW'!$C:$J,4,FALSE)</f>
        <v>0.84019999999999995</v>
      </c>
      <c r="H33" s="12">
        <f>VLOOKUP($A33,'Top3 Non-Adjusted RAW'!$C:$J,5,FALSE)</f>
        <v>0.74360000000000004</v>
      </c>
      <c r="I33" s="12">
        <f>VLOOKUP($A33,'Top3 Non-Adjusted RAW'!$C:$J,6,FALSE)</f>
        <v>0.83709999999999996</v>
      </c>
      <c r="J33" s="12">
        <f>VLOOKUP($A33,'Top3 Non-Adjusted RAW'!$C:$J,7,FALSE)</f>
        <v>0.79410000000000003</v>
      </c>
      <c r="K33" s="12">
        <f>VLOOKUP($A33,'Top3 Non-Adjusted RAW'!$C:$J,8,FALSE)</f>
        <v>0.56020000000000003</v>
      </c>
    </row>
    <row r="34" spans="1:11" x14ac:dyDescent="0.2">
      <c r="A34">
        <v>63</v>
      </c>
      <c r="B34" s="16" t="s">
        <v>40</v>
      </c>
      <c r="C34" s="16"/>
      <c r="D34" s="15" t="s">
        <v>137</v>
      </c>
      <c r="E34" s="11" t="s">
        <v>55</v>
      </c>
      <c r="F34" s="12">
        <f>VLOOKUP($A34,'Top3 Non-Adjusted RAW'!$C:$J,3,FALSE)</f>
        <v>0.63890000000000002</v>
      </c>
      <c r="G34" s="12">
        <f>VLOOKUP($A34,'Top3 Non-Adjusted RAW'!$C:$J,4,FALSE)</f>
        <v>0.82909999999999995</v>
      </c>
      <c r="H34" s="12">
        <f>VLOOKUP($A34,'Top3 Non-Adjusted RAW'!$C:$J,5,FALSE)</f>
        <v>0.71479999999999999</v>
      </c>
      <c r="I34" s="12">
        <f>VLOOKUP($A34,'Top3 Non-Adjusted RAW'!$C:$J,6,FALSE)</f>
        <v>0.60299999999999998</v>
      </c>
      <c r="J34" s="12">
        <f>VLOOKUP($A34,'Top3 Non-Adjusted RAW'!$C:$J,7,FALSE)</f>
        <v>0.74409999999999998</v>
      </c>
      <c r="K34" s="12">
        <f>VLOOKUP($A34,'Top3 Non-Adjusted RAW'!$C:$J,8,FALSE)</f>
        <v>0.4627</v>
      </c>
    </row>
    <row r="35" spans="1:11" x14ac:dyDescent="0.2">
      <c r="A35">
        <v>27</v>
      </c>
      <c r="B35" s="16" t="s">
        <v>41</v>
      </c>
      <c r="C35" s="16"/>
      <c r="D35" s="15" t="s">
        <v>137</v>
      </c>
      <c r="E35" s="11" t="s">
        <v>55</v>
      </c>
      <c r="F35" s="12">
        <f>VLOOKUP($A35,'Top3 Non-Adjusted RAW'!$C:$J,3,FALSE)</f>
        <v>0.70389999999999997</v>
      </c>
      <c r="G35" s="12">
        <f>VLOOKUP($A35,'Top3 Non-Adjusted RAW'!$C:$J,4,FALSE)</f>
        <v>0.81740000000000002</v>
      </c>
      <c r="H35" s="12">
        <f>VLOOKUP($A35,'Top3 Non-Adjusted RAW'!$C:$J,5,FALSE)</f>
        <v>0.65290000000000004</v>
      </c>
      <c r="I35" s="12">
        <f>VLOOKUP($A35,'Top3 Non-Adjusted RAW'!$C:$J,6,FALSE)</f>
        <v>0.76980000000000004</v>
      </c>
      <c r="J35" s="12">
        <f>VLOOKUP($A35,'Top3 Non-Adjusted RAW'!$C:$J,7,FALSE)</f>
        <v>0.62480000000000002</v>
      </c>
      <c r="K35" s="12">
        <f>VLOOKUP($A35,'Top3 Non-Adjusted RAW'!$C:$J,8,FALSE)</f>
        <v>0.53610000000000002</v>
      </c>
    </row>
    <row r="36" spans="1:11" x14ac:dyDescent="0.2">
      <c r="A36">
        <v>26</v>
      </c>
      <c r="B36" s="16" t="s">
        <v>42</v>
      </c>
      <c r="C36" s="16"/>
      <c r="D36" s="15" t="s">
        <v>137</v>
      </c>
      <c r="E36" s="11" t="s">
        <v>55</v>
      </c>
      <c r="F36" s="12">
        <f>VLOOKUP($A36,'Top3 Non-Adjusted RAW'!$C:$J,3,FALSE)</f>
        <v>0.56850000000000001</v>
      </c>
      <c r="G36" s="12">
        <f>VLOOKUP($A36,'Top3 Non-Adjusted RAW'!$C:$J,4,FALSE)</f>
        <v>0.75070000000000003</v>
      </c>
      <c r="H36" s="12">
        <f>VLOOKUP($A36,'Top3 Non-Adjusted RAW'!$C:$J,5,FALSE)</f>
        <v>0.5625</v>
      </c>
      <c r="I36" s="12">
        <f>VLOOKUP($A36,'Top3 Non-Adjusted RAW'!$C:$J,6,FALSE)</f>
        <v>0.66379999999999995</v>
      </c>
      <c r="J36" s="12">
        <f>VLOOKUP($A36,'Top3 Non-Adjusted RAW'!$C:$J,7,FALSE)</f>
        <v>0.63170000000000004</v>
      </c>
      <c r="K36" s="12">
        <f>VLOOKUP($A36,'Top3 Non-Adjusted RAW'!$C:$J,8,FALSE)</f>
        <v>0.46339999999999998</v>
      </c>
    </row>
    <row r="37" spans="1:11" x14ac:dyDescent="0.2">
      <c r="A37">
        <v>18</v>
      </c>
      <c r="B37" s="16" t="s">
        <v>43</v>
      </c>
      <c r="C37" s="16"/>
      <c r="D37" s="15" t="s">
        <v>137</v>
      </c>
      <c r="E37" s="11" t="s">
        <v>55</v>
      </c>
      <c r="F37" s="12">
        <f>VLOOKUP($A37,'Top3 Non-Adjusted RAW'!$C:$J,3,FALSE)</f>
        <v>0.62360000000000004</v>
      </c>
      <c r="G37" s="12">
        <f>VLOOKUP($A37,'Top3 Non-Adjusted RAW'!$C:$J,4,FALSE)</f>
        <v>0.75029999999999997</v>
      </c>
      <c r="H37" s="12">
        <f>VLOOKUP($A37,'Top3 Non-Adjusted RAW'!$C:$J,5,FALSE)</f>
        <v>0.61019999999999996</v>
      </c>
      <c r="I37" s="12">
        <f>VLOOKUP($A37,'Top3 Non-Adjusted RAW'!$C:$J,6,FALSE)</f>
        <v>0.72719999999999996</v>
      </c>
      <c r="J37" s="12">
        <f>VLOOKUP($A37,'Top3 Non-Adjusted RAW'!$C:$J,7,FALSE)</f>
        <v>0.6593</v>
      </c>
      <c r="K37" s="12">
        <f>VLOOKUP($A37,'Top3 Non-Adjusted RAW'!$C:$J,8,FALSE)</f>
        <v>0.42699999999999999</v>
      </c>
    </row>
    <row r="38" spans="1:11" x14ac:dyDescent="0.2">
      <c r="A38">
        <v>30</v>
      </c>
      <c r="B38" s="16" t="s">
        <v>44</v>
      </c>
      <c r="C38" s="16"/>
      <c r="D38" s="15" t="s">
        <v>137</v>
      </c>
      <c r="E38" s="11" t="s">
        <v>55</v>
      </c>
      <c r="F38" s="12">
        <f>VLOOKUP($A38,'Top3 Non-Adjusted RAW'!$C:$J,3,FALSE)</f>
        <v>0.70089999999999997</v>
      </c>
      <c r="G38" s="12">
        <f>VLOOKUP($A38,'Top3 Non-Adjusted RAW'!$C:$J,4,FALSE)</f>
        <v>0.80459999999999998</v>
      </c>
      <c r="H38" s="12">
        <f>VLOOKUP($A38,'Top3 Non-Adjusted RAW'!$C:$J,5,FALSE)</f>
        <v>0.67479999999999996</v>
      </c>
      <c r="I38" s="12">
        <f>VLOOKUP($A38,'Top3 Non-Adjusted RAW'!$C:$J,6,FALSE)</f>
        <v>0.73040000000000005</v>
      </c>
      <c r="J38" s="12">
        <f>VLOOKUP($A38,'Top3 Non-Adjusted RAW'!$C:$J,7,FALSE)</f>
        <v>0.71689999999999998</v>
      </c>
      <c r="K38" s="12">
        <f>VLOOKUP($A38,'Top3 Non-Adjusted RAW'!$C:$J,8,FALSE)</f>
        <v>0.52800000000000002</v>
      </c>
    </row>
    <row r="39" spans="1:11" x14ac:dyDescent="0.2">
      <c r="A39">
        <v>34</v>
      </c>
      <c r="B39" s="16" t="s">
        <v>45</v>
      </c>
      <c r="C39" s="16"/>
      <c r="D39" s="15" t="s">
        <v>137</v>
      </c>
      <c r="E39" s="11" t="s">
        <v>55</v>
      </c>
      <c r="F39" s="12">
        <f>VLOOKUP($A39,'Top3 Non-Adjusted RAW'!$C:$J,3,FALSE)</f>
        <v>0.68810000000000004</v>
      </c>
      <c r="G39" s="12">
        <f>VLOOKUP($A39,'Top3 Non-Adjusted RAW'!$C:$J,4,FALSE)</f>
        <v>0.79830000000000001</v>
      </c>
      <c r="H39" s="12">
        <f>VLOOKUP($A39,'Top3 Non-Adjusted RAW'!$C:$J,5,FALSE)</f>
        <v>0.67249999999999999</v>
      </c>
      <c r="I39" s="12">
        <f>VLOOKUP($A39,'Top3 Non-Adjusted RAW'!$C:$J,6,FALSE)</f>
        <v>0.74219999999999997</v>
      </c>
      <c r="J39" s="12">
        <f>VLOOKUP($A39,'Top3 Non-Adjusted RAW'!$C:$J,7,FALSE)</f>
        <v>0.68379999999999996</v>
      </c>
      <c r="K39" s="12">
        <f>VLOOKUP($A39,'Top3 Non-Adjusted RAW'!$C:$J,8,FALSE)</f>
        <v>0.48120000000000002</v>
      </c>
    </row>
    <row r="40" spans="1:11" x14ac:dyDescent="0.2">
      <c r="A40">
        <v>52</v>
      </c>
      <c r="B40" s="16" t="s">
        <v>46</v>
      </c>
      <c r="C40" s="16"/>
      <c r="D40" s="15" t="s">
        <v>137</v>
      </c>
      <c r="E40" s="11" t="s">
        <v>55</v>
      </c>
      <c r="F40" s="12">
        <f>VLOOKUP($A40,'Top3 Non-Adjusted RAW'!$C:$J,3,FALSE)</f>
        <v>0.66090000000000004</v>
      </c>
      <c r="G40" s="12">
        <f>VLOOKUP($A40,'Top3 Non-Adjusted RAW'!$C:$J,4,FALSE)</f>
        <v>0.73799999999999999</v>
      </c>
      <c r="H40" s="12">
        <f>VLOOKUP($A40,'Top3 Non-Adjusted RAW'!$C:$J,5,FALSE)</f>
        <v>0.62370000000000003</v>
      </c>
      <c r="I40" s="12">
        <f>VLOOKUP($A40,'Top3 Non-Adjusted RAW'!$C:$J,6,FALSE)</f>
        <v>0.70250000000000001</v>
      </c>
      <c r="J40" s="12">
        <f>VLOOKUP($A40,'Top3 Non-Adjusted RAW'!$C:$J,7,FALSE)</f>
        <v>0.65959999999999996</v>
      </c>
      <c r="K40" s="12">
        <f>VLOOKUP($A40,'Top3 Non-Adjusted RAW'!$C:$J,8,FALSE)</f>
        <v>0.43309999999999998</v>
      </c>
    </row>
    <row r="41" spans="1:11" x14ac:dyDescent="0.2">
      <c r="A41">
        <v>25</v>
      </c>
      <c r="B41" s="16" t="s">
        <v>47</v>
      </c>
      <c r="C41" s="16"/>
      <c r="D41" s="15" t="s">
        <v>137</v>
      </c>
      <c r="E41" s="11" t="s">
        <v>55</v>
      </c>
      <c r="F41" s="12">
        <f>VLOOKUP($A41,'Top3 Non-Adjusted RAW'!$C:$J,3,FALSE)</f>
        <v>0.5857</v>
      </c>
      <c r="G41" s="12">
        <f>VLOOKUP($A41,'Top3 Non-Adjusted RAW'!$C:$J,4,FALSE)</f>
        <v>0.74629999999999996</v>
      </c>
      <c r="H41" s="12">
        <f>VLOOKUP($A41,'Top3 Non-Adjusted RAW'!$C:$J,5,FALSE)</f>
        <v>0.57689999999999997</v>
      </c>
      <c r="I41" s="12">
        <f>VLOOKUP($A41,'Top3 Non-Adjusted RAW'!$C:$J,6,FALSE)</f>
        <v>0.65649999999999997</v>
      </c>
      <c r="J41" s="12">
        <f>VLOOKUP($A41,'Top3 Non-Adjusted RAW'!$C:$J,7,FALSE)</f>
        <v>0.5675</v>
      </c>
      <c r="K41" s="12">
        <f>VLOOKUP($A41,'Top3 Non-Adjusted RAW'!$C:$J,8,FALSE)</f>
        <v>0.4506</v>
      </c>
    </row>
    <row r="42" spans="1:11" x14ac:dyDescent="0.2">
      <c r="A42">
        <v>45</v>
      </c>
      <c r="B42" s="16" t="s">
        <v>48</v>
      </c>
      <c r="C42" s="16"/>
      <c r="D42" s="15" t="s">
        <v>137</v>
      </c>
      <c r="E42" s="11" t="s">
        <v>55</v>
      </c>
      <c r="F42" s="12">
        <f>VLOOKUP($A42,'Top3 Non-Adjusted RAW'!$C:$J,3,FALSE)</f>
        <v>0.65510000000000002</v>
      </c>
      <c r="G42" s="12">
        <f>VLOOKUP($A42,'Top3 Non-Adjusted RAW'!$C:$J,4,FALSE)</f>
        <v>0.78710000000000002</v>
      </c>
      <c r="H42" s="12">
        <f>VLOOKUP($A42,'Top3 Non-Adjusted RAW'!$C:$J,5,FALSE)</f>
        <v>0.65649999999999997</v>
      </c>
      <c r="I42" s="12">
        <f>VLOOKUP($A42,'Top3 Non-Adjusted RAW'!$C:$J,6,FALSE)</f>
        <v>0.68579999999999997</v>
      </c>
      <c r="J42" s="12">
        <f>VLOOKUP($A42,'Top3 Non-Adjusted RAW'!$C:$J,7,FALSE)</f>
        <v>0.67749999999999999</v>
      </c>
      <c r="K42" s="12">
        <f>VLOOKUP($A42,'Top3 Non-Adjusted RAW'!$C:$J,8,FALSE)</f>
        <v>0.49249999999999999</v>
      </c>
    </row>
    <row r="43" spans="1:11" x14ac:dyDescent="0.2">
      <c r="A43">
        <v>48</v>
      </c>
      <c r="B43" s="16" t="s">
        <v>49</v>
      </c>
      <c r="C43" s="16"/>
      <c r="D43" s="15" t="s">
        <v>137</v>
      </c>
      <c r="E43" s="11" t="s">
        <v>55</v>
      </c>
      <c r="F43" s="12">
        <f>VLOOKUP($A43,'Top3 Non-Adjusted RAW'!$C:$J,3,FALSE)</f>
        <v>0.7621</v>
      </c>
      <c r="G43" s="12">
        <f>VLOOKUP($A43,'Top3 Non-Adjusted RAW'!$C:$J,4,FALSE)</f>
        <v>0.7923</v>
      </c>
      <c r="H43" s="12">
        <f>VLOOKUP($A43,'Top3 Non-Adjusted RAW'!$C:$J,5,FALSE)</f>
        <v>0.73899999999999999</v>
      </c>
      <c r="I43" s="12">
        <f>VLOOKUP($A43,'Top3 Non-Adjusted RAW'!$C:$J,6,FALSE)</f>
        <v>0.79569999999999996</v>
      </c>
      <c r="J43" s="12">
        <f>VLOOKUP($A43,'Top3 Non-Adjusted RAW'!$C:$J,7,FALSE)</f>
        <v>0.74339999999999995</v>
      </c>
      <c r="K43" s="12">
        <f>VLOOKUP($A43,'Top3 Non-Adjusted RAW'!$C:$J,8,FALSE)</f>
        <v>0.59919999999999995</v>
      </c>
    </row>
    <row r="44" spans="1:11" x14ac:dyDescent="0.2">
      <c r="A44">
        <v>19</v>
      </c>
      <c r="B44" s="16" t="s">
        <v>50</v>
      </c>
      <c r="C44" s="16"/>
      <c r="D44" s="15" t="s">
        <v>137</v>
      </c>
      <c r="E44" s="11" t="s">
        <v>55</v>
      </c>
      <c r="F44" s="12">
        <f>VLOOKUP($A44,'Top3 Non-Adjusted RAW'!$C:$J,3,FALSE)</f>
        <v>0.6381</v>
      </c>
      <c r="G44" s="12">
        <f>VLOOKUP($A44,'Top3 Non-Adjusted RAW'!$C:$J,4,FALSE)</f>
        <v>0.7823</v>
      </c>
      <c r="H44" s="12">
        <f>VLOOKUP($A44,'Top3 Non-Adjusted RAW'!$C:$J,5,FALSE)</f>
        <v>0.63719999999999999</v>
      </c>
      <c r="I44" s="12">
        <f>VLOOKUP($A44,'Top3 Non-Adjusted RAW'!$C:$J,6,FALSE)</f>
        <v>0.70379999999999998</v>
      </c>
      <c r="J44" s="12">
        <f>VLOOKUP($A44,'Top3 Non-Adjusted RAW'!$C:$J,7,FALSE)</f>
        <v>0.65510000000000002</v>
      </c>
      <c r="K44" s="12">
        <f>VLOOKUP($A44,'Top3 Non-Adjusted RAW'!$C:$J,8,FALSE)</f>
        <v>0.49669999999999997</v>
      </c>
    </row>
    <row r="45" spans="1:11" x14ac:dyDescent="0.2">
      <c r="A45">
        <v>16</v>
      </c>
      <c r="B45" s="16" t="s">
        <v>51</v>
      </c>
      <c r="C45" s="16"/>
      <c r="D45" s="15" t="s">
        <v>137</v>
      </c>
      <c r="E45" s="11" t="s">
        <v>55</v>
      </c>
      <c r="F45" s="12">
        <f>VLOOKUP($A45,'Top3 Non-Adjusted RAW'!$C:$J,3,FALSE)</f>
        <v>0.62729999999999997</v>
      </c>
      <c r="G45" s="12">
        <f>VLOOKUP($A45,'Top3 Non-Adjusted RAW'!$C:$J,4,FALSE)</f>
        <v>0.73619999999999997</v>
      </c>
      <c r="H45" s="12">
        <f>VLOOKUP($A45,'Top3 Non-Adjusted RAW'!$C:$J,5,FALSE)</f>
        <v>0.58450000000000002</v>
      </c>
      <c r="I45" s="12">
        <f>VLOOKUP($A45,'Top3 Non-Adjusted RAW'!$C:$J,6,FALSE)</f>
        <v>0.68089999999999995</v>
      </c>
      <c r="J45" s="12">
        <f>VLOOKUP($A45,'Top3 Non-Adjusted RAW'!$C:$J,7,FALSE)</f>
        <v>0.64090000000000003</v>
      </c>
      <c r="K45" s="12">
        <f>VLOOKUP($A45,'Top3 Non-Adjusted RAW'!$C:$J,8,FALSE)</f>
        <v>0.44919999999999999</v>
      </c>
    </row>
    <row r="46" spans="1:11" x14ac:dyDescent="0.2">
      <c r="A46">
        <v>28</v>
      </c>
      <c r="B46" s="16" t="s">
        <v>52</v>
      </c>
      <c r="C46" s="16"/>
      <c r="D46" s="15" t="s">
        <v>137</v>
      </c>
      <c r="E46" s="11" t="s">
        <v>55</v>
      </c>
      <c r="F46" s="12">
        <f>VLOOKUP($A46,'Top3 Non-Adjusted RAW'!$C:$J,3,FALSE)</f>
        <v>0.6875</v>
      </c>
      <c r="G46" s="12">
        <f>VLOOKUP($A46,'Top3 Non-Adjusted RAW'!$C:$J,4,FALSE)</f>
        <v>0.82579999999999998</v>
      </c>
      <c r="H46" s="12">
        <f>VLOOKUP($A46,'Top3 Non-Adjusted RAW'!$C:$J,5,FALSE)</f>
        <v>0.67390000000000005</v>
      </c>
      <c r="I46" s="12">
        <f>VLOOKUP($A46,'Top3 Non-Adjusted RAW'!$C:$J,6,FALSE)</f>
        <v>0.6966</v>
      </c>
      <c r="J46" s="12">
        <f>VLOOKUP($A46,'Top3 Non-Adjusted RAW'!$C:$J,7,FALSE)</f>
        <v>0.61550000000000005</v>
      </c>
      <c r="K46" s="12">
        <f>VLOOKUP($A46,'Top3 Non-Adjusted RAW'!$C:$J,8,FALSE)</f>
        <v>0.55249999999999999</v>
      </c>
    </row>
    <row r="47" spans="1:11" x14ac:dyDescent="0.2">
      <c r="A47">
        <v>33</v>
      </c>
      <c r="B47" s="16" t="s">
        <v>53</v>
      </c>
      <c r="C47" s="16"/>
      <c r="D47" s="15" t="s">
        <v>137</v>
      </c>
      <c r="E47" s="11" t="s">
        <v>55</v>
      </c>
      <c r="F47" s="12">
        <f>VLOOKUP($A47,'Top3 Non-Adjusted RAW'!$C:$J,3,FALSE)</f>
        <v>0.67910000000000004</v>
      </c>
      <c r="G47" s="12">
        <f>VLOOKUP($A47,'Top3 Non-Adjusted RAW'!$C:$J,4,FALSE)</f>
        <v>0.81120000000000003</v>
      </c>
      <c r="H47" s="12">
        <f>VLOOKUP($A47,'Top3 Non-Adjusted RAW'!$C:$J,5,FALSE)</f>
        <v>0.63580000000000003</v>
      </c>
      <c r="I47" s="12">
        <f>VLOOKUP($A47,'Top3 Non-Adjusted RAW'!$C:$J,6,FALSE)</f>
        <v>0.72670000000000001</v>
      </c>
      <c r="J47" s="12">
        <f>VLOOKUP($A47,'Top3 Non-Adjusted RAW'!$C:$J,7,FALSE)</f>
        <v>0.65990000000000004</v>
      </c>
      <c r="K47" s="12">
        <f>VLOOKUP($A47,'Top3 Non-Adjusted RAW'!$C:$J,8,FALSE)</f>
        <v>0.55100000000000005</v>
      </c>
    </row>
    <row r="48" spans="1:11" x14ac:dyDescent="0.2">
      <c r="A48">
        <v>32</v>
      </c>
      <c r="B48" s="16" t="s">
        <v>54</v>
      </c>
      <c r="C48" s="16"/>
      <c r="D48" s="15" t="s">
        <v>137</v>
      </c>
      <c r="E48" s="11" t="s">
        <v>55</v>
      </c>
      <c r="F48" s="12">
        <f>VLOOKUP($A48,'Top3 Non-Adjusted RAW'!$C:$J,3,FALSE)</f>
        <v>0.66279999999999994</v>
      </c>
      <c r="G48" s="12">
        <f>VLOOKUP($A48,'Top3 Non-Adjusted RAW'!$C:$J,4,FALSE)</f>
        <v>0.77049999999999996</v>
      </c>
      <c r="H48" s="12">
        <f>VLOOKUP($A48,'Top3 Non-Adjusted RAW'!$C:$J,5,FALSE)</f>
        <v>0.68720000000000003</v>
      </c>
      <c r="I48" s="12">
        <f>VLOOKUP($A48,'Top3 Non-Adjusted RAW'!$C:$J,6,FALSE)</f>
        <v>0.7198</v>
      </c>
      <c r="J48" s="12">
        <f>VLOOKUP($A48,'Top3 Non-Adjusted RAW'!$C:$J,7,FALSE)</f>
        <v>0.62639999999999996</v>
      </c>
      <c r="K48" s="12">
        <f>VLOOKUP($A48,'Top3 Non-Adjusted RAW'!$C:$J,8,FALSE)</f>
        <v>0.4819</v>
      </c>
    </row>
    <row r="50" spans="2:2" x14ac:dyDescent="0.2">
      <c r="B50" s="21"/>
    </row>
    <row r="51" spans="2:2" x14ac:dyDescent="0.2">
      <c r="B51" s="21"/>
    </row>
    <row r="52" spans="2:2" x14ac:dyDescent="0.2">
      <c r="B52" s="24"/>
    </row>
  </sheetData>
  <sheetProtection algorithmName="SHA-512" hashValue="ZdfYw7rbZfj6TQ9rRWv6QzpEo///zTevD47MGkqYRl3iJgW2btKuc5Esz5iXXxifBP2yftItaDgwz/qYQMAaCQ==" saltValue="QOkMXg31HFxy8nrpuurxZw==" spinCount="100000" sheet="1" objects="1" scenarios="1"/>
  <conditionalFormatting sqref="F44:F48 F3:F42">
    <cfRule type="cellIs" dxfId="6" priority="2" stopIfTrue="1" operator="greaterThan">
      <formula>$F$2</formula>
    </cfRule>
  </conditionalFormatting>
  <conditionalFormatting sqref="F43">
    <cfRule type="cellIs" dxfId="5" priority="1" stopIfTrue="1" operator="greaterThan">
      <formula>$F$2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674C6-E0A6-4820-A0EA-361F7DFED0DC}">
  <dimension ref="A1:J45"/>
  <sheetViews>
    <sheetView workbookViewId="0">
      <selection activeCell="E9" sqref="E9"/>
    </sheetView>
  </sheetViews>
  <sheetFormatPr defaultRowHeight="12.75" x14ac:dyDescent="0.2"/>
  <cols>
    <col min="1" max="1" width="16.140625" bestFit="1" customWidth="1"/>
    <col min="2" max="2" width="23.7109375" bestFit="1" customWidth="1"/>
    <col min="3" max="3" width="12.85546875" bestFit="1" customWidth="1"/>
    <col min="4" max="4" width="16.85546875" bestFit="1" customWidth="1"/>
    <col min="5" max="5" width="15.7109375" bestFit="1" customWidth="1"/>
    <col min="6" max="10" width="12" bestFit="1" customWidth="1"/>
  </cols>
  <sheetData>
    <row r="1" spans="1:10" x14ac:dyDescent="0.2">
      <c r="A1" t="s">
        <v>56</v>
      </c>
      <c r="B1" t="s">
        <v>57</v>
      </c>
      <c r="C1" t="s">
        <v>58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</row>
    <row r="2" spans="1:10" x14ac:dyDescent="0.2">
      <c r="A2" t="s">
        <v>66</v>
      </c>
      <c r="B2" t="s">
        <v>49</v>
      </c>
      <c r="C2">
        <v>48</v>
      </c>
      <c r="D2" t="s">
        <v>66</v>
      </c>
      <c r="E2">
        <v>0.7621</v>
      </c>
      <c r="F2">
        <v>0.7923</v>
      </c>
      <c r="G2">
        <v>0.73899999999999999</v>
      </c>
      <c r="H2">
        <v>0.79569999999999996</v>
      </c>
      <c r="I2">
        <v>0.74339999999999995</v>
      </c>
      <c r="J2">
        <v>0.59919999999999995</v>
      </c>
    </row>
    <row r="3" spans="1:10" x14ac:dyDescent="0.2">
      <c r="A3" t="s">
        <v>66</v>
      </c>
      <c r="B3" t="s">
        <v>67</v>
      </c>
      <c r="C3">
        <v>45</v>
      </c>
      <c r="D3" t="s">
        <v>66</v>
      </c>
      <c r="E3">
        <v>0.65510000000000002</v>
      </c>
      <c r="F3">
        <v>0.78710000000000002</v>
      </c>
      <c r="G3">
        <v>0.65649999999999997</v>
      </c>
      <c r="H3">
        <v>0.68579999999999997</v>
      </c>
      <c r="I3">
        <v>0.67749999999999999</v>
      </c>
      <c r="J3">
        <v>0.49249999999999999</v>
      </c>
    </row>
    <row r="4" spans="1:10" x14ac:dyDescent="0.2">
      <c r="A4" t="s">
        <v>66</v>
      </c>
      <c r="B4" t="s">
        <v>54</v>
      </c>
      <c r="C4">
        <v>32</v>
      </c>
      <c r="D4" t="s">
        <v>66</v>
      </c>
      <c r="E4">
        <v>0.66279999999999994</v>
      </c>
      <c r="F4">
        <v>0.77049999999999996</v>
      </c>
      <c r="G4">
        <v>0.68720000000000003</v>
      </c>
      <c r="H4">
        <v>0.7198</v>
      </c>
      <c r="I4">
        <v>0.62639999999999996</v>
      </c>
      <c r="J4">
        <v>0.4819</v>
      </c>
    </row>
    <row r="5" spans="1:10" x14ac:dyDescent="0.2">
      <c r="A5" t="s">
        <v>66</v>
      </c>
      <c r="B5" t="s">
        <v>46</v>
      </c>
      <c r="C5">
        <v>52</v>
      </c>
      <c r="D5" t="s">
        <v>66</v>
      </c>
      <c r="E5">
        <v>0.66090000000000004</v>
      </c>
      <c r="F5">
        <v>0.73799999999999999</v>
      </c>
      <c r="G5">
        <v>0.62370000000000003</v>
      </c>
      <c r="H5">
        <v>0.70250000000000001</v>
      </c>
      <c r="I5">
        <v>0.65959999999999996</v>
      </c>
      <c r="J5">
        <v>0.43309999999999998</v>
      </c>
    </row>
    <row r="6" spans="1:10" x14ac:dyDescent="0.2">
      <c r="A6" t="s">
        <v>70</v>
      </c>
      <c r="B6" t="s">
        <v>34</v>
      </c>
      <c r="C6">
        <v>56</v>
      </c>
      <c r="D6" t="s">
        <v>70</v>
      </c>
      <c r="E6">
        <v>0.78949999999999998</v>
      </c>
      <c r="F6">
        <v>0.85719999999999996</v>
      </c>
      <c r="G6">
        <v>0.83030000000000004</v>
      </c>
      <c r="H6">
        <v>0.83899999999999997</v>
      </c>
      <c r="I6">
        <v>0.72850000000000004</v>
      </c>
      <c r="J6">
        <v>0.62350000000000005</v>
      </c>
    </row>
    <row r="7" spans="1:10" x14ac:dyDescent="0.2">
      <c r="A7" t="s">
        <v>70</v>
      </c>
      <c r="B7" t="s">
        <v>19</v>
      </c>
      <c r="C7">
        <v>36</v>
      </c>
      <c r="D7" t="s">
        <v>70</v>
      </c>
      <c r="E7">
        <v>0.76439999999999997</v>
      </c>
      <c r="F7">
        <v>0.87109999999999999</v>
      </c>
      <c r="G7">
        <v>0.73829999999999996</v>
      </c>
      <c r="H7">
        <v>0.79220000000000002</v>
      </c>
      <c r="I7">
        <v>0.76580000000000004</v>
      </c>
      <c r="J7">
        <v>0.51859999999999995</v>
      </c>
    </row>
    <row r="8" spans="1:10" x14ac:dyDescent="0.2">
      <c r="A8" t="s">
        <v>70</v>
      </c>
      <c r="B8" t="s">
        <v>26</v>
      </c>
      <c r="C8">
        <v>21</v>
      </c>
      <c r="D8" t="s">
        <v>70</v>
      </c>
      <c r="E8">
        <v>0.86029999999999995</v>
      </c>
      <c r="F8">
        <v>0.89749999999999996</v>
      </c>
      <c r="G8">
        <v>0.84689999999999999</v>
      </c>
      <c r="H8">
        <v>0.88629999999999998</v>
      </c>
      <c r="I8">
        <v>0.8619</v>
      </c>
      <c r="J8">
        <v>0.48520000000000002</v>
      </c>
    </row>
    <row r="9" spans="1:10" x14ac:dyDescent="0.2">
      <c r="A9" t="s">
        <v>70</v>
      </c>
      <c r="B9" t="s">
        <v>79</v>
      </c>
      <c r="C9">
        <v>15</v>
      </c>
      <c r="D9" t="s">
        <v>70</v>
      </c>
      <c r="E9">
        <v>0.83130000000000004</v>
      </c>
      <c r="F9">
        <v>0.87329999999999997</v>
      </c>
      <c r="G9">
        <v>0.81110000000000004</v>
      </c>
      <c r="H9">
        <v>0.84179999999999999</v>
      </c>
      <c r="I9">
        <v>0.84889999999999999</v>
      </c>
      <c r="J9">
        <v>0.41860000000000003</v>
      </c>
    </row>
    <row r="10" spans="1:10" x14ac:dyDescent="0.2">
      <c r="A10" t="s">
        <v>66</v>
      </c>
      <c r="B10" t="s">
        <v>52</v>
      </c>
      <c r="C10">
        <v>28</v>
      </c>
      <c r="D10" t="s">
        <v>66</v>
      </c>
      <c r="E10">
        <v>0.6875</v>
      </c>
      <c r="F10">
        <v>0.82579999999999998</v>
      </c>
      <c r="G10">
        <v>0.67390000000000005</v>
      </c>
      <c r="H10">
        <v>0.6966</v>
      </c>
      <c r="I10">
        <v>0.61550000000000005</v>
      </c>
      <c r="J10">
        <v>0.55249999999999999</v>
      </c>
    </row>
    <row r="11" spans="1:10" x14ac:dyDescent="0.2">
      <c r="A11" t="s">
        <v>66</v>
      </c>
      <c r="B11" t="s">
        <v>44</v>
      </c>
      <c r="C11">
        <v>30</v>
      </c>
      <c r="D11" t="s">
        <v>66</v>
      </c>
      <c r="E11">
        <v>0.70089999999999997</v>
      </c>
      <c r="F11">
        <v>0.80459999999999998</v>
      </c>
      <c r="G11">
        <v>0.67479999999999996</v>
      </c>
      <c r="H11">
        <v>0.73040000000000005</v>
      </c>
      <c r="I11">
        <v>0.71689999999999998</v>
      </c>
      <c r="J11">
        <v>0.52800000000000002</v>
      </c>
    </row>
    <row r="12" spans="1:10" x14ac:dyDescent="0.2">
      <c r="A12" t="s">
        <v>70</v>
      </c>
      <c r="B12" t="s">
        <v>71</v>
      </c>
      <c r="C12">
        <v>3</v>
      </c>
      <c r="D12" t="s">
        <v>70</v>
      </c>
      <c r="E12">
        <v>0.84340000000000004</v>
      </c>
      <c r="F12">
        <v>0.85850000000000004</v>
      </c>
      <c r="G12">
        <v>0.82830000000000004</v>
      </c>
      <c r="H12">
        <v>0.85440000000000005</v>
      </c>
      <c r="I12">
        <v>0.80210000000000004</v>
      </c>
      <c r="J12">
        <v>0.53159999999999996</v>
      </c>
    </row>
    <row r="13" spans="1:10" x14ac:dyDescent="0.2">
      <c r="A13" t="s">
        <v>68</v>
      </c>
      <c r="B13" t="s">
        <v>69</v>
      </c>
      <c r="C13">
        <v>1</v>
      </c>
      <c r="D13" t="s">
        <v>68</v>
      </c>
      <c r="E13">
        <v>0.82089999999999996</v>
      </c>
      <c r="F13">
        <v>0.84870000000000001</v>
      </c>
      <c r="G13">
        <v>0.80630000000000002</v>
      </c>
      <c r="H13">
        <v>0.8256</v>
      </c>
      <c r="I13">
        <v>0.82</v>
      </c>
      <c r="J13">
        <v>0.60170000000000001</v>
      </c>
    </row>
    <row r="14" spans="1:10" x14ac:dyDescent="0.2">
      <c r="A14" t="s">
        <v>70</v>
      </c>
      <c r="B14" t="s">
        <v>73</v>
      </c>
      <c r="C14">
        <v>24</v>
      </c>
      <c r="D14" t="s">
        <v>70</v>
      </c>
      <c r="E14">
        <v>0.80720000000000003</v>
      </c>
      <c r="F14">
        <v>0.82950000000000002</v>
      </c>
      <c r="G14">
        <v>0.77500000000000002</v>
      </c>
      <c r="H14">
        <v>0.82050000000000001</v>
      </c>
      <c r="I14">
        <v>0.83079999999999998</v>
      </c>
      <c r="J14">
        <v>0.6663</v>
      </c>
    </row>
    <row r="15" spans="1:10" x14ac:dyDescent="0.2">
      <c r="A15" t="s">
        <v>66</v>
      </c>
      <c r="B15" t="s">
        <v>51</v>
      </c>
      <c r="C15">
        <v>16</v>
      </c>
      <c r="D15" t="s">
        <v>66</v>
      </c>
      <c r="E15">
        <v>0.62729999999999997</v>
      </c>
      <c r="F15">
        <v>0.73619999999999997</v>
      </c>
      <c r="G15">
        <v>0.58450000000000002</v>
      </c>
      <c r="H15">
        <v>0.68089999999999995</v>
      </c>
      <c r="I15">
        <v>0.64090000000000003</v>
      </c>
      <c r="J15">
        <v>0.44919999999999999</v>
      </c>
    </row>
    <row r="16" spans="1:10" x14ac:dyDescent="0.2">
      <c r="A16" t="s">
        <v>70</v>
      </c>
      <c r="B16" t="s">
        <v>20</v>
      </c>
      <c r="C16">
        <v>9</v>
      </c>
      <c r="D16" t="s">
        <v>70</v>
      </c>
      <c r="E16">
        <v>0.87129999999999996</v>
      </c>
      <c r="F16">
        <v>0.90739999999999998</v>
      </c>
      <c r="G16">
        <v>0.8206</v>
      </c>
      <c r="H16">
        <v>0.89459999999999995</v>
      </c>
      <c r="I16">
        <v>0.88800000000000001</v>
      </c>
      <c r="J16">
        <v>0.73550000000000004</v>
      </c>
    </row>
    <row r="17" spans="1:10" x14ac:dyDescent="0.2">
      <c r="A17" t="s">
        <v>70</v>
      </c>
      <c r="B17" t="s">
        <v>13</v>
      </c>
      <c r="C17">
        <v>51</v>
      </c>
      <c r="D17" t="s">
        <v>70</v>
      </c>
      <c r="E17">
        <v>0.77370000000000005</v>
      </c>
      <c r="F17">
        <v>0.80520000000000003</v>
      </c>
      <c r="G17">
        <v>0.69650000000000001</v>
      </c>
      <c r="H17">
        <v>0.84160000000000001</v>
      </c>
      <c r="I17">
        <v>0.77780000000000005</v>
      </c>
      <c r="J17">
        <v>0.59370000000000001</v>
      </c>
    </row>
    <row r="18" spans="1:10" x14ac:dyDescent="0.2">
      <c r="A18" t="s">
        <v>68</v>
      </c>
      <c r="B18" t="s">
        <v>10</v>
      </c>
      <c r="C18">
        <v>5</v>
      </c>
      <c r="D18" t="s">
        <v>68</v>
      </c>
      <c r="E18">
        <v>0.79710000000000003</v>
      </c>
      <c r="F18">
        <v>0.82069999999999999</v>
      </c>
      <c r="G18">
        <v>0.74839999999999995</v>
      </c>
      <c r="H18">
        <v>0.82920000000000005</v>
      </c>
      <c r="I18">
        <v>0.8175</v>
      </c>
      <c r="J18">
        <v>0.59230000000000005</v>
      </c>
    </row>
    <row r="19" spans="1:10" x14ac:dyDescent="0.2">
      <c r="A19" t="s">
        <v>70</v>
      </c>
      <c r="B19" t="s">
        <v>30</v>
      </c>
      <c r="C19">
        <v>20</v>
      </c>
      <c r="D19" t="s">
        <v>70</v>
      </c>
      <c r="E19">
        <v>0.75449999999999995</v>
      </c>
      <c r="F19">
        <v>0.79879999999999995</v>
      </c>
      <c r="G19">
        <v>0.74129999999999996</v>
      </c>
      <c r="H19">
        <v>0.76359999999999995</v>
      </c>
      <c r="I19">
        <v>0.74670000000000003</v>
      </c>
      <c r="J19">
        <v>0.59609999999999996</v>
      </c>
    </row>
    <row r="20" spans="1:10" x14ac:dyDescent="0.2">
      <c r="A20" t="s">
        <v>70</v>
      </c>
      <c r="B20" t="s">
        <v>33</v>
      </c>
      <c r="C20">
        <v>22</v>
      </c>
      <c r="D20" t="s">
        <v>70</v>
      </c>
      <c r="E20">
        <v>0.67630000000000001</v>
      </c>
      <c r="F20">
        <v>0.79530000000000001</v>
      </c>
      <c r="G20">
        <v>0.66559999999999997</v>
      </c>
      <c r="H20">
        <v>0.70120000000000005</v>
      </c>
      <c r="I20">
        <v>0.71109999999999995</v>
      </c>
      <c r="J20">
        <v>0.54620000000000002</v>
      </c>
    </row>
    <row r="21" spans="1:10" x14ac:dyDescent="0.2">
      <c r="A21" t="s">
        <v>70</v>
      </c>
      <c r="B21" t="s">
        <v>35</v>
      </c>
      <c r="C21">
        <v>35</v>
      </c>
      <c r="D21" t="s">
        <v>70</v>
      </c>
      <c r="E21">
        <v>0.80720000000000003</v>
      </c>
      <c r="F21">
        <v>0.85670000000000002</v>
      </c>
      <c r="G21">
        <v>0.76400000000000001</v>
      </c>
      <c r="H21">
        <v>0.85499999999999998</v>
      </c>
      <c r="I21">
        <v>0.80579999999999996</v>
      </c>
      <c r="J21">
        <v>0.66759999999999997</v>
      </c>
    </row>
    <row r="22" spans="1:10" x14ac:dyDescent="0.2">
      <c r="A22" t="s">
        <v>66</v>
      </c>
      <c r="B22" t="s">
        <v>45</v>
      </c>
      <c r="C22">
        <v>34</v>
      </c>
      <c r="D22" t="s">
        <v>66</v>
      </c>
      <c r="E22">
        <v>0.68810000000000004</v>
      </c>
      <c r="F22">
        <v>0.79830000000000001</v>
      </c>
      <c r="G22">
        <v>0.67249999999999999</v>
      </c>
      <c r="H22">
        <v>0.74219999999999997</v>
      </c>
      <c r="I22">
        <v>0.68379999999999996</v>
      </c>
      <c r="J22">
        <v>0.48120000000000002</v>
      </c>
    </row>
    <row r="23" spans="1:10" x14ac:dyDescent="0.2">
      <c r="A23" t="s">
        <v>70</v>
      </c>
      <c r="B23" t="s">
        <v>76</v>
      </c>
      <c r="C23">
        <v>39</v>
      </c>
      <c r="D23" t="s">
        <v>70</v>
      </c>
      <c r="E23">
        <v>0.8165</v>
      </c>
      <c r="F23">
        <v>0.87790000000000001</v>
      </c>
      <c r="G23">
        <v>0.82430000000000003</v>
      </c>
      <c r="H23">
        <v>0.85299999999999998</v>
      </c>
      <c r="I23">
        <v>0.79679999999999995</v>
      </c>
      <c r="J23">
        <v>0.61850000000000005</v>
      </c>
    </row>
    <row r="24" spans="1:10" x14ac:dyDescent="0.2">
      <c r="A24" t="s">
        <v>66</v>
      </c>
      <c r="B24" t="s">
        <v>50</v>
      </c>
      <c r="C24">
        <v>19</v>
      </c>
      <c r="D24" t="s">
        <v>66</v>
      </c>
      <c r="E24">
        <v>0.6381</v>
      </c>
      <c r="F24">
        <v>0.7823</v>
      </c>
      <c r="G24">
        <v>0.63719999999999999</v>
      </c>
      <c r="H24">
        <v>0.70379999999999998</v>
      </c>
      <c r="I24">
        <v>0.65510000000000002</v>
      </c>
      <c r="J24">
        <v>0.49669999999999997</v>
      </c>
    </row>
    <row r="25" spans="1:10" x14ac:dyDescent="0.2">
      <c r="A25" t="s">
        <v>70</v>
      </c>
      <c r="B25" t="s">
        <v>37</v>
      </c>
      <c r="C25">
        <v>67</v>
      </c>
      <c r="D25" t="s">
        <v>70</v>
      </c>
      <c r="E25">
        <v>0.88229999999999997</v>
      </c>
      <c r="F25">
        <v>0.90029999999999999</v>
      </c>
      <c r="G25">
        <v>0.85470000000000002</v>
      </c>
      <c r="H25">
        <v>0.90580000000000005</v>
      </c>
      <c r="I25">
        <v>0.92259999999999998</v>
      </c>
      <c r="J25">
        <v>0.60570000000000002</v>
      </c>
    </row>
    <row r="26" spans="1:10" x14ac:dyDescent="0.2">
      <c r="A26" t="s">
        <v>70</v>
      </c>
      <c r="B26" t="s">
        <v>39</v>
      </c>
      <c r="C26">
        <v>4</v>
      </c>
      <c r="D26" t="s">
        <v>70</v>
      </c>
      <c r="E26">
        <v>0.82330000000000003</v>
      </c>
      <c r="F26">
        <v>0.84019999999999995</v>
      </c>
      <c r="G26">
        <v>0.74360000000000004</v>
      </c>
      <c r="H26">
        <v>0.83709999999999996</v>
      </c>
      <c r="I26">
        <v>0.79410000000000003</v>
      </c>
      <c r="J26">
        <v>0.56020000000000003</v>
      </c>
    </row>
    <row r="27" spans="1:10" x14ac:dyDescent="0.2">
      <c r="A27" t="s">
        <v>66</v>
      </c>
      <c r="B27" t="s">
        <v>53</v>
      </c>
      <c r="C27">
        <v>33</v>
      </c>
      <c r="D27" t="s">
        <v>66</v>
      </c>
      <c r="E27">
        <v>0.67910000000000004</v>
      </c>
      <c r="F27">
        <v>0.81120000000000003</v>
      </c>
      <c r="G27">
        <v>0.63580000000000003</v>
      </c>
      <c r="H27">
        <v>0.72670000000000001</v>
      </c>
      <c r="I27">
        <v>0.65990000000000004</v>
      </c>
      <c r="J27">
        <v>0.55100000000000005</v>
      </c>
    </row>
    <row r="28" spans="1:10" x14ac:dyDescent="0.2">
      <c r="A28" t="s">
        <v>70</v>
      </c>
      <c r="B28" t="s">
        <v>75</v>
      </c>
      <c r="C28">
        <v>37</v>
      </c>
      <c r="D28" t="s">
        <v>70</v>
      </c>
      <c r="E28">
        <v>0.8538</v>
      </c>
      <c r="F28">
        <v>0.89600000000000002</v>
      </c>
      <c r="G28">
        <v>0.78779999999999994</v>
      </c>
      <c r="H28">
        <v>0.89280000000000004</v>
      </c>
      <c r="I28">
        <v>0.85980000000000001</v>
      </c>
      <c r="J28">
        <v>0.67349999999999999</v>
      </c>
    </row>
    <row r="29" spans="1:10" x14ac:dyDescent="0.2">
      <c r="A29" t="s">
        <v>70</v>
      </c>
      <c r="B29" t="s">
        <v>11</v>
      </c>
      <c r="C29">
        <v>47</v>
      </c>
      <c r="D29" t="s">
        <v>70</v>
      </c>
      <c r="E29">
        <v>0.7762</v>
      </c>
      <c r="F29">
        <v>0.83260000000000001</v>
      </c>
      <c r="G29">
        <v>0.69869999999999999</v>
      </c>
      <c r="H29">
        <v>0.8236</v>
      </c>
      <c r="I29">
        <v>0.79959999999999998</v>
      </c>
      <c r="J29">
        <v>0.623</v>
      </c>
    </row>
    <row r="30" spans="1:10" x14ac:dyDescent="0.2">
      <c r="A30" t="s">
        <v>70</v>
      </c>
      <c r="B30" t="s">
        <v>36</v>
      </c>
      <c r="C30">
        <v>57</v>
      </c>
      <c r="D30" t="s">
        <v>70</v>
      </c>
      <c r="E30">
        <v>0.8367</v>
      </c>
      <c r="F30">
        <v>0.89510000000000001</v>
      </c>
      <c r="G30">
        <v>0.77949999999999997</v>
      </c>
      <c r="H30">
        <v>0.84179999999999999</v>
      </c>
      <c r="I30">
        <v>0.79769999999999996</v>
      </c>
      <c r="J30">
        <v>0.60829999999999995</v>
      </c>
    </row>
    <row r="31" spans="1:10" x14ac:dyDescent="0.2">
      <c r="A31" t="s">
        <v>70</v>
      </c>
      <c r="B31" t="s">
        <v>78</v>
      </c>
      <c r="C31">
        <v>46</v>
      </c>
      <c r="D31" t="s">
        <v>70</v>
      </c>
      <c r="E31">
        <v>0.80600000000000005</v>
      </c>
      <c r="F31">
        <v>0.82369999999999999</v>
      </c>
      <c r="G31">
        <v>0.72350000000000003</v>
      </c>
      <c r="H31">
        <v>0.81920000000000004</v>
      </c>
      <c r="I31">
        <v>0.7732</v>
      </c>
      <c r="J31">
        <v>0.59</v>
      </c>
    </row>
    <row r="32" spans="1:10" x14ac:dyDescent="0.2">
      <c r="A32" t="s">
        <v>70</v>
      </c>
      <c r="B32" t="s">
        <v>25</v>
      </c>
      <c r="C32">
        <v>29</v>
      </c>
      <c r="D32" t="s">
        <v>70</v>
      </c>
      <c r="E32">
        <v>0.86339999999999995</v>
      </c>
      <c r="F32">
        <v>0.90890000000000004</v>
      </c>
      <c r="G32">
        <v>0.85</v>
      </c>
      <c r="H32">
        <v>0.89729999999999999</v>
      </c>
      <c r="I32">
        <v>0.85409999999999997</v>
      </c>
      <c r="J32">
        <v>0.73170000000000002</v>
      </c>
    </row>
    <row r="33" spans="1:10" x14ac:dyDescent="0.2">
      <c r="A33" t="s">
        <v>66</v>
      </c>
      <c r="B33" t="s">
        <v>42</v>
      </c>
      <c r="C33">
        <v>26</v>
      </c>
      <c r="D33" t="s">
        <v>66</v>
      </c>
      <c r="E33">
        <v>0.56850000000000001</v>
      </c>
      <c r="F33">
        <v>0.75070000000000003</v>
      </c>
      <c r="G33">
        <v>0.5625</v>
      </c>
      <c r="H33">
        <v>0.66379999999999995</v>
      </c>
      <c r="I33">
        <v>0.63170000000000004</v>
      </c>
      <c r="J33">
        <v>0.46339999999999998</v>
      </c>
    </row>
    <row r="34" spans="1:10" x14ac:dyDescent="0.2">
      <c r="A34" t="s">
        <v>70</v>
      </c>
      <c r="B34" t="s">
        <v>18</v>
      </c>
      <c r="C34">
        <v>66</v>
      </c>
      <c r="D34" t="s">
        <v>70</v>
      </c>
      <c r="E34">
        <v>0.77569999999999995</v>
      </c>
      <c r="F34">
        <v>0.79869999999999997</v>
      </c>
      <c r="G34">
        <v>0.75349999999999995</v>
      </c>
      <c r="H34">
        <v>0.79769999999999996</v>
      </c>
      <c r="I34">
        <v>0.74470000000000003</v>
      </c>
      <c r="J34">
        <v>0.626</v>
      </c>
    </row>
    <row r="35" spans="1:10" x14ac:dyDescent="0.2">
      <c r="A35" t="s">
        <v>70</v>
      </c>
      <c r="B35" t="s">
        <v>74</v>
      </c>
      <c r="C35">
        <v>12</v>
      </c>
      <c r="D35" t="s">
        <v>70</v>
      </c>
      <c r="E35">
        <v>0.82120000000000004</v>
      </c>
      <c r="F35">
        <v>0.85899999999999999</v>
      </c>
      <c r="G35">
        <v>0.73870000000000002</v>
      </c>
      <c r="H35">
        <v>0.8589</v>
      </c>
      <c r="I35">
        <v>0.81189999999999996</v>
      </c>
      <c r="J35">
        <v>0.62139999999999995</v>
      </c>
    </row>
    <row r="36" spans="1:10" x14ac:dyDescent="0.2">
      <c r="A36" t="s">
        <v>70</v>
      </c>
      <c r="B36" t="s">
        <v>72</v>
      </c>
      <c r="C36">
        <v>23</v>
      </c>
      <c r="D36" t="s">
        <v>70</v>
      </c>
      <c r="E36">
        <v>0.69640000000000002</v>
      </c>
      <c r="F36">
        <v>0.79410000000000003</v>
      </c>
      <c r="G36">
        <v>0.65710000000000002</v>
      </c>
      <c r="H36">
        <v>0.77780000000000005</v>
      </c>
      <c r="I36">
        <v>0.7419</v>
      </c>
      <c r="J36">
        <v>0.59</v>
      </c>
    </row>
    <row r="37" spans="1:10" x14ac:dyDescent="0.2">
      <c r="A37" t="s">
        <v>66</v>
      </c>
      <c r="B37" t="s">
        <v>40</v>
      </c>
      <c r="C37">
        <v>63</v>
      </c>
      <c r="D37" t="s">
        <v>66</v>
      </c>
      <c r="E37">
        <v>0.63890000000000002</v>
      </c>
      <c r="F37">
        <v>0.82909999999999995</v>
      </c>
      <c r="G37">
        <v>0.71479999999999999</v>
      </c>
      <c r="H37">
        <v>0.60299999999999998</v>
      </c>
      <c r="I37">
        <v>0.74409999999999998</v>
      </c>
      <c r="J37">
        <v>0.4627</v>
      </c>
    </row>
    <row r="38" spans="1:10" x14ac:dyDescent="0.2">
      <c r="A38" t="s">
        <v>70</v>
      </c>
      <c r="B38" t="s">
        <v>77</v>
      </c>
      <c r="C38">
        <v>7</v>
      </c>
      <c r="D38" t="s">
        <v>70</v>
      </c>
      <c r="E38">
        <v>0.85750000000000004</v>
      </c>
      <c r="F38">
        <v>0.88009999999999999</v>
      </c>
      <c r="G38">
        <v>0.8407</v>
      </c>
      <c r="H38">
        <v>0.84330000000000005</v>
      </c>
      <c r="I38">
        <v>0.81889999999999996</v>
      </c>
      <c r="J38">
        <v>0.61299999999999999</v>
      </c>
    </row>
    <row r="39" spans="1:10" x14ac:dyDescent="0.2">
      <c r="A39" t="s">
        <v>70</v>
      </c>
      <c r="B39" t="s">
        <v>15</v>
      </c>
      <c r="C39">
        <v>14</v>
      </c>
      <c r="D39" t="s">
        <v>70</v>
      </c>
      <c r="E39">
        <v>0.876</v>
      </c>
      <c r="F39">
        <v>0.87360000000000004</v>
      </c>
      <c r="G39">
        <v>0.82720000000000005</v>
      </c>
      <c r="H39">
        <v>0.89380000000000004</v>
      </c>
      <c r="I39">
        <v>0.86960000000000004</v>
      </c>
      <c r="J39">
        <v>0.4773</v>
      </c>
    </row>
    <row r="40" spans="1:10" x14ac:dyDescent="0.2">
      <c r="A40" t="s">
        <v>70</v>
      </c>
      <c r="B40" t="s">
        <v>32</v>
      </c>
      <c r="C40">
        <v>65</v>
      </c>
      <c r="D40" t="s">
        <v>70</v>
      </c>
      <c r="E40">
        <v>0.82030000000000003</v>
      </c>
      <c r="F40">
        <v>0.92020000000000002</v>
      </c>
      <c r="G40">
        <v>0.81869999999999998</v>
      </c>
      <c r="H40">
        <v>0.86970000000000003</v>
      </c>
      <c r="I40">
        <v>0.85060000000000002</v>
      </c>
      <c r="J40">
        <v>0.65329999999999999</v>
      </c>
    </row>
    <row r="41" spans="1:10" x14ac:dyDescent="0.2">
      <c r="A41" t="s">
        <v>66</v>
      </c>
      <c r="B41" t="s">
        <v>43</v>
      </c>
      <c r="C41">
        <v>18</v>
      </c>
      <c r="D41" t="s">
        <v>66</v>
      </c>
      <c r="E41">
        <v>0.62360000000000004</v>
      </c>
      <c r="F41">
        <v>0.75029999999999997</v>
      </c>
      <c r="G41">
        <v>0.61019999999999996</v>
      </c>
      <c r="H41">
        <v>0.72719999999999996</v>
      </c>
      <c r="I41">
        <v>0.6593</v>
      </c>
      <c r="J41">
        <v>0.42699999999999999</v>
      </c>
    </row>
    <row r="42" spans="1:10" x14ac:dyDescent="0.2">
      <c r="A42" t="s">
        <v>70</v>
      </c>
      <c r="B42" t="s">
        <v>31</v>
      </c>
      <c r="C42">
        <v>41</v>
      </c>
      <c r="D42" t="s">
        <v>70</v>
      </c>
      <c r="E42">
        <v>0.69389999999999996</v>
      </c>
      <c r="F42">
        <v>0.77159999999999995</v>
      </c>
      <c r="G42">
        <v>0.65229999999999999</v>
      </c>
      <c r="H42">
        <v>0.7268</v>
      </c>
      <c r="I42">
        <v>0.71460000000000001</v>
      </c>
      <c r="J42">
        <v>0.53410000000000002</v>
      </c>
    </row>
    <row r="43" spans="1:10" x14ac:dyDescent="0.2">
      <c r="A43" t="s">
        <v>66</v>
      </c>
      <c r="B43" t="s">
        <v>47</v>
      </c>
      <c r="C43">
        <v>25</v>
      </c>
      <c r="D43" t="s">
        <v>66</v>
      </c>
      <c r="E43">
        <v>0.5857</v>
      </c>
      <c r="F43">
        <v>0.74629999999999996</v>
      </c>
      <c r="G43">
        <v>0.57689999999999997</v>
      </c>
      <c r="H43">
        <v>0.65649999999999997</v>
      </c>
      <c r="I43">
        <v>0.5675</v>
      </c>
      <c r="J43">
        <v>0.4506</v>
      </c>
    </row>
    <row r="44" spans="1:10" x14ac:dyDescent="0.2">
      <c r="A44" t="s">
        <v>66</v>
      </c>
      <c r="B44" t="s">
        <v>41</v>
      </c>
      <c r="C44">
        <v>27</v>
      </c>
      <c r="D44" t="s">
        <v>66</v>
      </c>
      <c r="E44">
        <v>0.70389999999999997</v>
      </c>
      <c r="F44">
        <v>0.81740000000000002</v>
      </c>
      <c r="G44">
        <v>0.65290000000000004</v>
      </c>
      <c r="H44">
        <v>0.76980000000000004</v>
      </c>
      <c r="I44">
        <v>0.62480000000000002</v>
      </c>
      <c r="J44">
        <v>0.53610000000000002</v>
      </c>
    </row>
    <row r="45" spans="1:10" x14ac:dyDescent="0.2">
      <c r="A45" t="s">
        <v>70</v>
      </c>
      <c r="B45" t="s">
        <v>12</v>
      </c>
      <c r="C45">
        <v>50</v>
      </c>
      <c r="D45" t="s">
        <v>70</v>
      </c>
      <c r="E45">
        <v>0.8054</v>
      </c>
      <c r="F45">
        <v>0.83630000000000004</v>
      </c>
      <c r="G45">
        <v>0.73809999999999998</v>
      </c>
      <c r="H45">
        <v>0.83740000000000003</v>
      </c>
      <c r="I45">
        <v>0.78990000000000005</v>
      </c>
      <c r="J45">
        <v>0.60370000000000001</v>
      </c>
    </row>
  </sheetData>
  <sheetProtection algorithmName="SHA-512" hashValue="t/HkFyZACKa7A5PQCJfl3e4JHDZgNPyteNV7+Mx5XWer3ynA1T38a1tztNlNzcSPEsAgIJZ/TYiTqOHyRDnURg==" saltValue="iwZsslOD4CGXnaub4OteP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4FC64-6044-4D2B-AF19-FB5734C7A2B9}">
  <sheetPr>
    <pageSetUpPr fitToPage="1"/>
  </sheetPr>
  <dimension ref="A1:K52"/>
  <sheetViews>
    <sheetView zoomScaleNormal="100" workbookViewId="0">
      <pane xSplit="3" ySplit="2" topLeftCell="D3" activePane="bottomRight" state="frozen"/>
      <selection activeCell="P25" sqref="P25"/>
      <selection pane="topRight" activeCell="P25" sqref="P25"/>
      <selection pane="bottomLeft" activeCell="P25" sqref="P25"/>
      <selection pane="bottomRight" activeCell="P25" sqref="P25"/>
    </sheetView>
  </sheetViews>
  <sheetFormatPr defaultColWidth="8.85546875" defaultRowHeight="12.75" x14ac:dyDescent="0.2"/>
  <cols>
    <col min="1" max="1" width="5.7109375" hidden="1" customWidth="1"/>
    <col min="2" max="2" width="5.7109375" customWidth="1"/>
    <col min="3" max="3" width="27.7109375" style="22" customWidth="1"/>
    <col min="4" max="4" width="8" style="23" customWidth="1"/>
    <col min="5" max="5" width="9.140625" style="2" customWidth="1"/>
    <col min="6" max="8" width="11" customWidth="1"/>
    <col min="9" max="9" width="11.7109375" customWidth="1"/>
    <col min="10" max="10" width="10.85546875" style="5" customWidth="1"/>
    <col min="11" max="11" width="12.42578125" style="5" customWidth="1"/>
  </cols>
  <sheetData>
    <row r="1" spans="1:11" ht="15" customHeight="1" x14ac:dyDescent="0.2">
      <c r="B1" s="1"/>
      <c r="C1"/>
      <c r="D1" s="2"/>
      <c r="E1" s="3"/>
      <c r="F1" s="4"/>
      <c r="G1" s="3"/>
      <c r="H1" s="3"/>
    </row>
    <row r="2" spans="1:11" ht="24" customHeight="1" x14ac:dyDescent="0.2">
      <c r="B2" s="6"/>
      <c r="C2" s="6"/>
      <c r="D2" s="7" t="s">
        <v>0</v>
      </c>
      <c r="E2" s="7" t="s">
        <v>1</v>
      </c>
      <c r="F2" s="7" t="s">
        <v>2</v>
      </c>
      <c r="G2" s="7" t="s">
        <v>3</v>
      </c>
      <c r="H2" s="8" t="s">
        <v>4</v>
      </c>
      <c r="I2" s="7" t="s">
        <v>5</v>
      </c>
      <c r="J2" s="7" t="s">
        <v>6</v>
      </c>
      <c r="K2" s="7" t="s">
        <v>7</v>
      </c>
    </row>
    <row r="3" spans="1:11" ht="14.25" x14ac:dyDescent="0.2">
      <c r="A3">
        <v>1</v>
      </c>
      <c r="B3" s="9" t="s">
        <v>8</v>
      </c>
      <c r="C3" s="10"/>
      <c r="D3" s="15" t="s">
        <v>137</v>
      </c>
      <c r="E3" s="11" t="s">
        <v>55</v>
      </c>
      <c r="F3" s="12">
        <f>VLOOKUP($A3,'Top4 Non-Adjusted RAW'!$C:$J,3,FALSE)</f>
        <v>0.88009999999999999</v>
      </c>
      <c r="G3" s="12">
        <f>VLOOKUP($A3,'Top4 Non-Adjusted RAW'!$C:$J,4,FALSE)</f>
        <v>0.90900000000000003</v>
      </c>
      <c r="H3" s="12">
        <f>VLOOKUP($A3,'Top4 Non-Adjusted RAW'!$C:$J,5,FALSE)</f>
        <v>0.86229999999999996</v>
      </c>
      <c r="I3" s="12">
        <f>VLOOKUP($A3,'Top4 Non-Adjusted RAW'!$C:$J,6,FALSE)</f>
        <v>0.89890000000000003</v>
      </c>
      <c r="J3" s="12">
        <f>VLOOKUP($A3,'Top4 Non-Adjusted RAW'!$C:$J,7,FALSE)</f>
        <v>0.9</v>
      </c>
      <c r="K3" s="12">
        <f>VLOOKUP($A3,'Top4 Non-Adjusted RAW'!$C:$J,8,FALSE)</f>
        <v>0.72270000000000001</v>
      </c>
    </row>
    <row r="4" spans="1:11" x14ac:dyDescent="0.2">
      <c r="A4">
        <v>5</v>
      </c>
      <c r="B4" s="13" t="s">
        <v>10</v>
      </c>
      <c r="C4" s="14"/>
      <c r="D4" s="15" t="s">
        <v>137</v>
      </c>
      <c r="E4" s="11" t="s">
        <v>55</v>
      </c>
      <c r="F4" s="12">
        <f>VLOOKUP($A4,'Top4 Non-Adjusted RAW'!$C:$J,3,FALSE)</f>
        <v>0.85850000000000004</v>
      </c>
      <c r="G4" s="12">
        <f>VLOOKUP($A4,'Top4 Non-Adjusted RAW'!$C:$J,4,FALSE)</f>
        <v>0.88839999999999997</v>
      </c>
      <c r="H4" s="12">
        <f>VLOOKUP($A4,'Top4 Non-Adjusted RAW'!$C:$J,5,FALSE)</f>
        <v>0.80989999999999995</v>
      </c>
      <c r="I4" s="12">
        <f>VLOOKUP($A4,'Top4 Non-Adjusted RAW'!$C:$J,6,FALSE)</f>
        <v>0.90190000000000003</v>
      </c>
      <c r="J4" s="12">
        <f>VLOOKUP($A4,'Top4 Non-Adjusted RAW'!$C:$J,7,FALSE)</f>
        <v>0.89490000000000003</v>
      </c>
      <c r="K4" s="12">
        <f>VLOOKUP($A4,'Top4 Non-Adjusted RAW'!$C:$J,8,FALSE)</f>
        <v>0.69840000000000002</v>
      </c>
    </row>
    <row r="5" spans="1:11" x14ac:dyDescent="0.2">
      <c r="A5">
        <v>47</v>
      </c>
      <c r="B5" s="13" t="s">
        <v>11</v>
      </c>
      <c r="C5" s="14"/>
      <c r="D5" s="15" t="s">
        <v>137</v>
      </c>
      <c r="E5" s="11" t="s">
        <v>55</v>
      </c>
      <c r="F5" s="12">
        <f>VLOOKUP($A5,'Top4 Non-Adjusted RAW'!$C:$J,3,FALSE)</f>
        <v>0.84440000000000004</v>
      </c>
      <c r="G5" s="12">
        <f>VLOOKUP($A5,'Top4 Non-Adjusted RAW'!$C:$J,4,FALSE)</f>
        <v>0.88980000000000004</v>
      </c>
      <c r="H5" s="12">
        <f>VLOOKUP($A5,'Top4 Non-Adjusted RAW'!$C:$J,5,FALSE)</f>
        <v>0.77310000000000001</v>
      </c>
      <c r="I5" s="12">
        <f>VLOOKUP($A5,'Top4 Non-Adjusted RAW'!$C:$J,6,FALSE)</f>
        <v>0.89890000000000003</v>
      </c>
      <c r="J5" s="12">
        <f>VLOOKUP($A5,'Top4 Non-Adjusted RAW'!$C:$J,7,FALSE)</f>
        <v>0.87960000000000005</v>
      </c>
      <c r="K5" s="12">
        <f>VLOOKUP($A5,'Top4 Non-Adjusted RAW'!$C:$J,8,FALSE)</f>
        <v>0.73009999999999997</v>
      </c>
    </row>
    <row r="6" spans="1:11" x14ac:dyDescent="0.2">
      <c r="A6">
        <v>50</v>
      </c>
      <c r="B6" s="13" t="s">
        <v>12</v>
      </c>
      <c r="C6" s="14"/>
      <c r="D6" s="15" t="s">
        <v>137</v>
      </c>
      <c r="E6" s="11" t="s">
        <v>55</v>
      </c>
      <c r="F6" s="12">
        <f>VLOOKUP($A6,'Top4 Non-Adjusted RAW'!$C:$J,3,FALSE)</f>
        <v>0.86240000000000006</v>
      </c>
      <c r="G6" s="12">
        <f>VLOOKUP($A6,'Top4 Non-Adjusted RAW'!$C:$J,4,FALSE)</f>
        <v>0.89429999999999998</v>
      </c>
      <c r="H6" s="12">
        <f>VLOOKUP($A6,'Top4 Non-Adjusted RAW'!$C:$J,5,FALSE)</f>
        <v>0.79759999999999998</v>
      </c>
      <c r="I6" s="12">
        <f>VLOOKUP($A6,'Top4 Non-Adjusted RAW'!$C:$J,6,FALSE)</f>
        <v>0.90749999999999997</v>
      </c>
      <c r="J6" s="12">
        <f>VLOOKUP($A6,'Top4 Non-Adjusted RAW'!$C:$J,7,FALSE)</f>
        <v>0.875</v>
      </c>
      <c r="K6" s="12">
        <f>VLOOKUP($A6,'Top4 Non-Adjusted RAW'!$C:$J,8,FALSE)</f>
        <v>0.71819999999999995</v>
      </c>
    </row>
    <row r="7" spans="1:11" x14ac:dyDescent="0.2">
      <c r="A7">
        <v>51</v>
      </c>
      <c r="B7" s="13" t="s">
        <v>13</v>
      </c>
      <c r="C7" s="14"/>
      <c r="D7" s="15" t="s">
        <v>137</v>
      </c>
      <c r="E7" s="11" t="s">
        <v>55</v>
      </c>
      <c r="F7" s="12">
        <f>VLOOKUP($A7,'Top4 Non-Adjusted RAW'!$C:$J,3,FALSE)</f>
        <v>0.84019999999999995</v>
      </c>
      <c r="G7" s="12">
        <f>VLOOKUP($A7,'Top4 Non-Adjusted RAW'!$C:$J,4,FALSE)</f>
        <v>0.86470000000000002</v>
      </c>
      <c r="H7" s="12">
        <f>VLOOKUP($A7,'Top4 Non-Adjusted RAW'!$C:$J,5,FALSE)</f>
        <v>0.76690000000000003</v>
      </c>
      <c r="I7" s="12">
        <f>VLOOKUP($A7,'Top4 Non-Adjusted RAW'!$C:$J,6,FALSE)</f>
        <v>0.89490000000000003</v>
      </c>
      <c r="J7" s="12">
        <f>VLOOKUP($A7,'Top4 Non-Adjusted RAW'!$C:$J,7,FALSE)</f>
        <v>0.85909999999999997</v>
      </c>
      <c r="K7" s="12">
        <f>VLOOKUP($A7,'Top4 Non-Adjusted RAW'!$C:$J,8,FALSE)</f>
        <v>0.70040000000000002</v>
      </c>
    </row>
    <row r="8" spans="1:11" x14ac:dyDescent="0.2">
      <c r="A8">
        <v>46</v>
      </c>
      <c r="B8" s="13" t="s">
        <v>14</v>
      </c>
      <c r="C8" s="14"/>
      <c r="D8" s="15" t="s">
        <v>137</v>
      </c>
      <c r="E8" s="11" t="s">
        <v>55</v>
      </c>
      <c r="F8" s="12">
        <f>VLOOKUP($A8,'Top4 Non-Adjusted RAW'!$C:$J,3,FALSE)</f>
        <v>0.85870000000000002</v>
      </c>
      <c r="G8" s="12">
        <f>VLOOKUP($A8,'Top4 Non-Adjusted RAW'!$C:$J,4,FALSE)</f>
        <v>0.89090000000000003</v>
      </c>
      <c r="H8" s="12">
        <f>VLOOKUP($A8,'Top4 Non-Adjusted RAW'!$C:$J,5,FALSE)</f>
        <v>0.78659999999999997</v>
      </c>
      <c r="I8" s="12">
        <f>VLOOKUP($A8,'Top4 Non-Adjusted RAW'!$C:$J,6,FALSE)</f>
        <v>0.90110000000000001</v>
      </c>
      <c r="J8" s="12">
        <f>VLOOKUP($A8,'Top4 Non-Adjusted RAW'!$C:$J,7,FALSE)</f>
        <v>0.86929999999999996</v>
      </c>
      <c r="K8" s="12">
        <f>VLOOKUP($A8,'Top4 Non-Adjusted RAW'!$C:$J,8,FALSE)</f>
        <v>0.70250000000000001</v>
      </c>
    </row>
    <row r="9" spans="1:11" x14ac:dyDescent="0.2">
      <c r="A9">
        <v>14</v>
      </c>
      <c r="B9" s="13" t="s">
        <v>15</v>
      </c>
      <c r="C9" s="14"/>
      <c r="D9" s="15" t="s">
        <v>137</v>
      </c>
      <c r="E9" s="11" t="s">
        <v>55</v>
      </c>
      <c r="F9" s="12">
        <f>VLOOKUP($A9,'Top4 Non-Adjusted RAW'!$C:$J,3,FALSE)</f>
        <v>0.92149999999999999</v>
      </c>
      <c r="G9" s="12">
        <f>VLOOKUP($A9,'Top4 Non-Adjusted RAW'!$C:$J,4,FALSE)</f>
        <v>0.92649999999999999</v>
      </c>
      <c r="H9" s="12">
        <f>VLOOKUP($A9,'Top4 Non-Adjusted RAW'!$C:$J,5,FALSE)</f>
        <v>0.88019999999999998</v>
      </c>
      <c r="I9" s="12">
        <f>VLOOKUP($A9,'Top4 Non-Adjusted RAW'!$C:$J,6,FALSE)</f>
        <v>0.94969999999999999</v>
      </c>
      <c r="J9" s="12">
        <f>VLOOKUP($A9,'Top4 Non-Adjusted RAW'!$C:$J,7,FALSE)</f>
        <v>0.93410000000000004</v>
      </c>
      <c r="K9" s="12">
        <f>VLOOKUP($A9,'Top4 Non-Adjusted RAW'!$C:$J,8,FALSE)</f>
        <v>0.52010000000000001</v>
      </c>
    </row>
    <row r="10" spans="1:11" x14ac:dyDescent="0.2">
      <c r="A10">
        <v>12</v>
      </c>
      <c r="B10" s="13" t="s">
        <v>16</v>
      </c>
      <c r="C10" s="14"/>
      <c r="D10" s="15" t="s">
        <v>137</v>
      </c>
      <c r="E10" s="11" t="s">
        <v>55</v>
      </c>
      <c r="F10" s="12">
        <f>VLOOKUP($A10,'Top4 Non-Adjusted RAW'!$C:$J,3,FALSE)</f>
        <v>0.88009999999999999</v>
      </c>
      <c r="G10" s="12">
        <f>VLOOKUP($A10,'Top4 Non-Adjusted RAW'!$C:$J,4,FALSE)</f>
        <v>0.91659999999999997</v>
      </c>
      <c r="H10" s="12">
        <f>VLOOKUP($A10,'Top4 Non-Adjusted RAW'!$C:$J,5,FALSE)</f>
        <v>0.82789999999999997</v>
      </c>
      <c r="I10" s="12">
        <f>VLOOKUP($A10,'Top4 Non-Adjusted RAW'!$C:$J,6,FALSE)</f>
        <v>0.93730000000000002</v>
      </c>
      <c r="J10" s="12">
        <f>VLOOKUP($A10,'Top4 Non-Adjusted RAW'!$C:$J,7,FALSE)</f>
        <v>0.89380000000000004</v>
      </c>
      <c r="K10" s="12">
        <f>VLOOKUP($A10,'Top4 Non-Adjusted RAW'!$C:$J,8,FALSE)</f>
        <v>0.72550000000000003</v>
      </c>
    </row>
    <row r="11" spans="1:11" x14ac:dyDescent="0.2">
      <c r="A11">
        <v>37</v>
      </c>
      <c r="B11" s="16" t="s">
        <v>17</v>
      </c>
      <c r="C11" s="16"/>
      <c r="D11" s="15" t="s">
        <v>137</v>
      </c>
      <c r="E11" s="11" t="s">
        <v>55</v>
      </c>
      <c r="F11" s="12">
        <f>VLOOKUP($A11,'Top4 Non-Adjusted RAW'!$C:$J,3,FALSE)</f>
        <v>0.9133</v>
      </c>
      <c r="G11" s="12">
        <f>VLOOKUP($A11,'Top4 Non-Adjusted RAW'!$C:$J,4,FALSE)</f>
        <v>0.93710000000000004</v>
      </c>
      <c r="H11" s="12">
        <f>VLOOKUP($A11,'Top4 Non-Adjusted RAW'!$C:$J,5,FALSE)</f>
        <v>0.84660000000000002</v>
      </c>
      <c r="I11" s="12">
        <f>VLOOKUP($A11,'Top4 Non-Adjusted RAW'!$C:$J,6,FALSE)</f>
        <v>0.94620000000000004</v>
      </c>
      <c r="J11" s="12">
        <f>VLOOKUP($A11,'Top4 Non-Adjusted RAW'!$C:$J,7,FALSE)</f>
        <v>0.92290000000000005</v>
      </c>
      <c r="K11" s="12">
        <f>VLOOKUP($A11,'Top4 Non-Adjusted RAW'!$C:$J,8,FALSE)</f>
        <v>0.76759999999999995</v>
      </c>
    </row>
    <row r="12" spans="1:11" x14ac:dyDescent="0.2">
      <c r="A12">
        <v>66</v>
      </c>
      <c r="B12" s="16" t="s">
        <v>18</v>
      </c>
      <c r="C12" s="16"/>
      <c r="D12" s="15" t="s">
        <v>137</v>
      </c>
      <c r="E12" s="11" t="s">
        <v>55</v>
      </c>
      <c r="F12" s="12">
        <f>VLOOKUP($A12,'Top4 Non-Adjusted RAW'!$C:$J,3,FALSE)</f>
        <v>0.84299999999999997</v>
      </c>
      <c r="G12" s="12">
        <f>VLOOKUP($A12,'Top4 Non-Adjusted RAW'!$C:$J,4,FALSE)</f>
        <v>0.87450000000000006</v>
      </c>
      <c r="H12" s="12">
        <f>VLOOKUP($A12,'Top4 Non-Adjusted RAW'!$C:$J,5,FALSE)</f>
        <v>0.81499999999999995</v>
      </c>
      <c r="I12" s="12">
        <f>VLOOKUP($A12,'Top4 Non-Adjusted RAW'!$C:$J,6,FALSE)</f>
        <v>0.88080000000000003</v>
      </c>
      <c r="J12" s="12">
        <f>VLOOKUP($A12,'Top4 Non-Adjusted RAW'!$C:$J,7,FALSE)</f>
        <v>0.84650000000000003</v>
      </c>
      <c r="K12" s="12">
        <f>VLOOKUP($A12,'Top4 Non-Adjusted RAW'!$C:$J,8,FALSE)</f>
        <v>0.73470000000000002</v>
      </c>
    </row>
    <row r="13" spans="1:11" x14ac:dyDescent="0.2">
      <c r="A13">
        <v>36</v>
      </c>
      <c r="B13" s="16" t="s">
        <v>19</v>
      </c>
      <c r="C13" s="16"/>
      <c r="D13" s="15" t="s">
        <v>137</v>
      </c>
      <c r="E13" s="11" t="s">
        <v>55</v>
      </c>
      <c r="F13" s="12">
        <f>VLOOKUP($A13,'Top4 Non-Adjusted RAW'!$C:$J,3,FALSE)</f>
        <v>0.84140000000000004</v>
      </c>
      <c r="G13" s="12">
        <f>VLOOKUP($A13,'Top4 Non-Adjusted RAW'!$C:$J,4,FALSE)</f>
        <v>0.91979999999999995</v>
      </c>
      <c r="H13" s="12">
        <f>VLOOKUP($A13,'Top4 Non-Adjusted RAW'!$C:$J,5,FALSE)</f>
        <v>0.80659999999999998</v>
      </c>
      <c r="I13" s="12">
        <f>VLOOKUP($A13,'Top4 Non-Adjusted RAW'!$C:$J,6,FALSE)</f>
        <v>0.88160000000000005</v>
      </c>
      <c r="J13" s="12">
        <f>VLOOKUP($A13,'Top4 Non-Adjusted RAW'!$C:$J,7,FALSE)</f>
        <v>0.86099999999999999</v>
      </c>
      <c r="K13" s="12">
        <f>VLOOKUP($A13,'Top4 Non-Adjusted RAW'!$C:$J,8,FALSE)</f>
        <v>0.64470000000000005</v>
      </c>
    </row>
    <row r="14" spans="1:11" x14ac:dyDescent="0.2">
      <c r="A14">
        <v>9</v>
      </c>
      <c r="B14" s="16" t="s">
        <v>20</v>
      </c>
      <c r="C14" s="16"/>
      <c r="D14" s="15" t="s">
        <v>137</v>
      </c>
      <c r="E14" s="11" t="s">
        <v>55</v>
      </c>
      <c r="F14" s="12">
        <f>VLOOKUP($A14,'Top4 Non-Adjusted RAW'!$C:$J,3,FALSE)</f>
        <v>0.9113</v>
      </c>
      <c r="G14" s="12">
        <f>VLOOKUP($A14,'Top4 Non-Adjusted RAW'!$C:$J,4,FALSE)</f>
        <v>0.93979999999999997</v>
      </c>
      <c r="H14" s="12">
        <f>VLOOKUP($A14,'Top4 Non-Adjusted RAW'!$C:$J,5,FALSE)</f>
        <v>0.86729999999999996</v>
      </c>
      <c r="I14" s="12">
        <f>VLOOKUP($A14,'Top4 Non-Adjusted RAW'!$C:$J,6,FALSE)</f>
        <v>0.94740000000000002</v>
      </c>
      <c r="J14" s="12">
        <f>VLOOKUP($A14,'Top4 Non-Adjusted RAW'!$C:$J,7,FALSE)</f>
        <v>0.94520000000000004</v>
      </c>
      <c r="K14" s="12">
        <f>VLOOKUP($A14,'Top4 Non-Adjusted RAW'!$C:$J,8,FALSE)</f>
        <v>0.82240000000000002</v>
      </c>
    </row>
    <row r="15" spans="1:11" x14ac:dyDescent="0.2">
      <c r="A15">
        <v>40</v>
      </c>
      <c r="B15" s="17" t="s">
        <v>21</v>
      </c>
      <c r="C15" s="17"/>
      <c r="D15" s="15" t="s">
        <v>137</v>
      </c>
      <c r="E15" s="11" t="s">
        <v>55</v>
      </c>
      <c r="F15" s="12"/>
      <c r="G15" s="12"/>
      <c r="H15" s="12"/>
      <c r="I15" s="12"/>
      <c r="J15" s="12"/>
      <c r="K15" s="12"/>
    </row>
    <row r="16" spans="1:11" x14ac:dyDescent="0.2">
      <c r="A16">
        <v>3</v>
      </c>
      <c r="B16" s="17" t="s">
        <v>22</v>
      </c>
      <c r="C16" s="17"/>
      <c r="D16" s="15" t="s">
        <v>137</v>
      </c>
      <c r="E16" s="11" t="s">
        <v>55</v>
      </c>
      <c r="F16" s="12">
        <f>VLOOKUP($A16,'Top4 Non-Adjusted RAW'!$C:$J,3,FALSE)</f>
        <v>0.89</v>
      </c>
      <c r="G16" s="12">
        <f>VLOOKUP($A16,'Top4 Non-Adjusted RAW'!$C:$J,4,FALSE)</f>
        <v>0.91759999999999997</v>
      </c>
      <c r="H16" s="12">
        <f>VLOOKUP($A16,'Top4 Non-Adjusted RAW'!$C:$J,5,FALSE)</f>
        <v>0.88170000000000004</v>
      </c>
      <c r="I16" s="12">
        <f>VLOOKUP($A16,'Top4 Non-Adjusted RAW'!$C:$J,6,FALSE)</f>
        <v>0.91190000000000004</v>
      </c>
      <c r="J16" s="12">
        <f>VLOOKUP($A16,'Top4 Non-Adjusted RAW'!$C:$J,7,FALSE)</f>
        <v>0.87</v>
      </c>
      <c r="K16" s="12">
        <f>VLOOKUP($A16,'Top4 Non-Adjusted RAW'!$C:$J,8,FALSE)</f>
        <v>0.68140000000000001</v>
      </c>
    </row>
    <row r="17" spans="1:11" x14ac:dyDescent="0.2">
      <c r="A17">
        <v>7</v>
      </c>
      <c r="B17" s="17" t="s">
        <v>23</v>
      </c>
      <c r="C17" s="17"/>
      <c r="D17" s="15" t="s">
        <v>137</v>
      </c>
      <c r="E17" s="11" t="s">
        <v>55</v>
      </c>
      <c r="F17" s="12">
        <f>VLOOKUP($A17,'Top4 Non-Adjusted RAW'!$C:$J,3,FALSE)</f>
        <v>0.90569999999999995</v>
      </c>
      <c r="G17" s="12">
        <f>VLOOKUP($A17,'Top4 Non-Adjusted RAW'!$C:$J,4,FALSE)</f>
        <v>0.92759999999999998</v>
      </c>
      <c r="H17" s="12">
        <f>VLOOKUP($A17,'Top4 Non-Adjusted RAW'!$C:$J,5,FALSE)</f>
        <v>0.88719999999999999</v>
      </c>
      <c r="I17" s="12">
        <f>VLOOKUP($A17,'Top4 Non-Adjusted RAW'!$C:$J,6,FALSE)</f>
        <v>0.90780000000000005</v>
      </c>
      <c r="J17" s="12">
        <f>VLOOKUP($A17,'Top4 Non-Adjusted RAW'!$C:$J,7,FALSE)</f>
        <v>0.89929999999999999</v>
      </c>
      <c r="K17" s="12">
        <f>VLOOKUP($A17,'Top4 Non-Adjusted RAW'!$C:$J,8,FALSE)</f>
        <v>0.73219999999999996</v>
      </c>
    </row>
    <row r="18" spans="1:11" x14ac:dyDescent="0.2">
      <c r="A18">
        <v>15</v>
      </c>
      <c r="B18" s="17" t="s">
        <v>24</v>
      </c>
      <c r="C18" s="17"/>
      <c r="D18" s="15" t="s">
        <v>137</v>
      </c>
      <c r="E18" s="11" t="s">
        <v>55</v>
      </c>
      <c r="F18" s="12">
        <f>VLOOKUP($A18,'Top4 Non-Adjusted RAW'!$C:$J,3,FALSE)</f>
        <v>0.89149999999999996</v>
      </c>
      <c r="G18" s="12">
        <f>VLOOKUP($A18,'Top4 Non-Adjusted RAW'!$C:$J,4,FALSE)</f>
        <v>0.92300000000000004</v>
      </c>
      <c r="H18" s="12">
        <f>VLOOKUP($A18,'Top4 Non-Adjusted RAW'!$C:$J,5,FALSE)</f>
        <v>0.86180000000000001</v>
      </c>
      <c r="I18" s="12">
        <f>VLOOKUP($A18,'Top4 Non-Adjusted RAW'!$C:$J,6,FALSE)</f>
        <v>0.91469999999999996</v>
      </c>
      <c r="J18" s="12">
        <f>VLOOKUP($A18,'Top4 Non-Adjusted RAW'!$C:$J,7,FALSE)</f>
        <v>0.91390000000000005</v>
      </c>
      <c r="K18" s="12">
        <f>VLOOKUP($A18,'Top4 Non-Adjusted RAW'!$C:$J,8,FALSE)</f>
        <v>0.46920000000000001</v>
      </c>
    </row>
    <row r="19" spans="1:11" x14ac:dyDescent="0.2">
      <c r="A19">
        <v>29</v>
      </c>
      <c r="B19" s="18" t="s">
        <v>25</v>
      </c>
      <c r="C19" s="16"/>
      <c r="D19" s="15" t="s">
        <v>137</v>
      </c>
      <c r="E19" s="11" t="s">
        <v>55</v>
      </c>
      <c r="F19" s="12">
        <f>VLOOKUP($A19,'Top4 Non-Adjusted RAW'!$C:$J,3,FALSE)</f>
        <v>0.91269999999999996</v>
      </c>
      <c r="G19" s="12">
        <f>VLOOKUP($A19,'Top4 Non-Adjusted RAW'!$C:$J,4,FALSE)</f>
        <v>0.93879999999999997</v>
      </c>
      <c r="H19" s="12">
        <f>VLOOKUP($A19,'Top4 Non-Adjusted RAW'!$C:$J,5,FALSE)</f>
        <v>0.90259999999999996</v>
      </c>
      <c r="I19" s="12">
        <f>VLOOKUP($A19,'Top4 Non-Adjusted RAW'!$C:$J,6,FALSE)</f>
        <v>0.92630000000000001</v>
      </c>
      <c r="J19" s="12">
        <f>VLOOKUP($A19,'Top4 Non-Adjusted RAW'!$C:$J,7,FALSE)</f>
        <v>0.91479999999999995</v>
      </c>
      <c r="K19" s="12">
        <f>VLOOKUP($A19,'Top4 Non-Adjusted RAW'!$C:$J,8,FALSE)</f>
        <v>0.83030000000000004</v>
      </c>
    </row>
    <row r="20" spans="1:11" x14ac:dyDescent="0.2">
      <c r="A20">
        <v>21</v>
      </c>
      <c r="B20" s="16" t="s">
        <v>26</v>
      </c>
      <c r="C20" s="16"/>
      <c r="D20" s="15" t="s">
        <v>137</v>
      </c>
      <c r="E20" s="11" t="s">
        <v>55</v>
      </c>
      <c r="F20" s="12">
        <f>VLOOKUP($A20,'Top4 Non-Adjusted RAW'!$C:$J,3,FALSE)</f>
        <v>0.90920000000000001</v>
      </c>
      <c r="G20" s="12">
        <f>VLOOKUP($A20,'Top4 Non-Adjusted RAW'!$C:$J,4,FALSE)</f>
        <v>0.94089999999999996</v>
      </c>
      <c r="H20" s="12">
        <f>VLOOKUP($A20,'Top4 Non-Adjusted RAW'!$C:$J,5,FALSE)</f>
        <v>0.89319999999999999</v>
      </c>
      <c r="I20" s="12">
        <f>VLOOKUP($A20,'Top4 Non-Adjusted RAW'!$C:$J,6,FALSE)</f>
        <v>0.93769999999999998</v>
      </c>
      <c r="J20" s="12">
        <f>VLOOKUP($A20,'Top4 Non-Adjusted RAW'!$C:$J,7,FALSE)</f>
        <v>0.92279999999999995</v>
      </c>
      <c r="K20" s="12">
        <f>VLOOKUP($A20,'Top4 Non-Adjusted RAW'!$C:$J,8,FALSE)</f>
        <v>0.53539999999999999</v>
      </c>
    </row>
    <row r="21" spans="1:11" hidden="1" x14ac:dyDescent="0.2">
      <c r="A21">
        <v>54</v>
      </c>
      <c r="B21" s="16" t="s">
        <v>27</v>
      </c>
      <c r="C21" s="16"/>
      <c r="D21" s="15" t="s">
        <v>137</v>
      </c>
      <c r="E21" s="11" t="s">
        <v>55</v>
      </c>
      <c r="F21" s="12" t="e">
        <f>VLOOKUP($A21,'Top4 Non-Adjusted RAW'!$C:$J,3,FALSE)</f>
        <v>#N/A</v>
      </c>
      <c r="G21" s="12" t="e">
        <f>VLOOKUP($A21,'Top4 Non-Adjusted RAW'!$C:$J,4,FALSE)</f>
        <v>#N/A</v>
      </c>
      <c r="H21" s="12" t="e">
        <f>VLOOKUP($A21,'Top4 Non-Adjusted RAW'!$C:$J,5,FALSE)</f>
        <v>#N/A</v>
      </c>
      <c r="I21" s="12" t="e">
        <f>VLOOKUP($A21,'Top4 Non-Adjusted RAW'!$C:$J,6,FALSE)</f>
        <v>#N/A</v>
      </c>
      <c r="J21" s="12" t="e">
        <f>VLOOKUP($A21,'Top4 Non-Adjusted RAW'!$C:$J,7,FALSE)</f>
        <v>#N/A</v>
      </c>
      <c r="K21" s="12" t="e">
        <f>VLOOKUP($A21,'Top4 Non-Adjusted RAW'!$C:$J,8,FALSE)</f>
        <v>#N/A</v>
      </c>
    </row>
    <row r="22" spans="1:11" x14ac:dyDescent="0.2">
      <c r="A22">
        <v>24</v>
      </c>
      <c r="B22" s="17" t="s">
        <v>28</v>
      </c>
      <c r="C22" s="17"/>
      <c r="D22" s="15" t="s">
        <v>137</v>
      </c>
      <c r="E22" s="11" t="s">
        <v>55</v>
      </c>
      <c r="F22" s="12">
        <f>VLOOKUP($A22,'Top4 Non-Adjusted RAW'!$C:$J,3,FALSE)</f>
        <v>0.85440000000000005</v>
      </c>
      <c r="G22" s="12">
        <f>VLOOKUP($A22,'Top4 Non-Adjusted RAW'!$C:$J,4,FALSE)</f>
        <v>0.88160000000000005</v>
      </c>
      <c r="H22" s="12">
        <f>VLOOKUP($A22,'Top4 Non-Adjusted RAW'!$C:$J,5,FALSE)</f>
        <v>0.82650000000000001</v>
      </c>
      <c r="I22" s="12">
        <f>VLOOKUP($A22,'Top4 Non-Adjusted RAW'!$C:$J,6,FALSE)</f>
        <v>0.87439999999999996</v>
      </c>
      <c r="J22" s="12">
        <f>VLOOKUP($A22,'Top4 Non-Adjusted RAW'!$C:$J,7,FALSE)</f>
        <v>0.90059999999999996</v>
      </c>
      <c r="K22" s="12">
        <f>VLOOKUP($A22,'Top4 Non-Adjusted RAW'!$C:$J,8,FALSE)</f>
        <v>0.755</v>
      </c>
    </row>
    <row r="23" spans="1:11" x14ac:dyDescent="0.2">
      <c r="A23">
        <v>23</v>
      </c>
      <c r="B23" s="17" t="s">
        <v>29</v>
      </c>
      <c r="C23" s="17"/>
      <c r="D23" s="15" t="s">
        <v>137</v>
      </c>
      <c r="E23" s="11" t="s">
        <v>55</v>
      </c>
      <c r="F23" s="12">
        <f>VLOOKUP($A23,'Top4 Non-Adjusted RAW'!$C:$J,3,FALSE)</f>
        <v>0.76339999999999997</v>
      </c>
      <c r="G23" s="12">
        <f>VLOOKUP($A23,'Top4 Non-Adjusted RAW'!$C:$J,4,FALSE)</f>
        <v>0.87639999999999996</v>
      </c>
      <c r="H23" s="12">
        <f>VLOOKUP($A23,'Top4 Non-Adjusted RAW'!$C:$J,5,FALSE)</f>
        <v>0.72030000000000005</v>
      </c>
      <c r="I23" s="12">
        <f>VLOOKUP($A23,'Top4 Non-Adjusted RAW'!$C:$J,6,FALSE)</f>
        <v>0.86180000000000001</v>
      </c>
      <c r="J23" s="12">
        <f>VLOOKUP($A23,'Top4 Non-Adjusted RAW'!$C:$J,7,FALSE)</f>
        <v>0.83020000000000005</v>
      </c>
      <c r="K23" s="12">
        <f>VLOOKUP($A23,'Top4 Non-Adjusted RAW'!$C:$J,8,FALSE)</f>
        <v>0.66339999999999999</v>
      </c>
    </row>
    <row r="24" spans="1:11" x14ac:dyDescent="0.2">
      <c r="A24">
        <v>20</v>
      </c>
      <c r="B24" s="17" t="s">
        <v>30</v>
      </c>
      <c r="C24" s="17"/>
      <c r="D24" s="15" t="s">
        <v>137</v>
      </c>
      <c r="E24" s="11" t="s">
        <v>55</v>
      </c>
      <c r="F24" s="12">
        <f>VLOOKUP($A24,'Top4 Non-Adjusted RAW'!$C:$J,3,FALSE)</f>
        <v>0.82530000000000003</v>
      </c>
      <c r="G24" s="12">
        <f>VLOOKUP($A24,'Top4 Non-Adjusted RAW'!$C:$J,4,FALSE)</f>
        <v>0.86760000000000004</v>
      </c>
      <c r="H24" s="12">
        <f>VLOOKUP($A24,'Top4 Non-Adjusted RAW'!$C:$J,5,FALSE)</f>
        <v>0.80189999999999995</v>
      </c>
      <c r="I24" s="12">
        <f>VLOOKUP($A24,'Top4 Non-Adjusted RAW'!$C:$J,6,FALSE)</f>
        <v>0.83930000000000005</v>
      </c>
      <c r="J24" s="12">
        <f>VLOOKUP($A24,'Top4 Non-Adjusted RAW'!$C:$J,7,FALSE)</f>
        <v>0.83599999999999997</v>
      </c>
      <c r="K24" s="12">
        <f>VLOOKUP($A24,'Top4 Non-Adjusted RAW'!$C:$J,8,FALSE)</f>
        <v>0.69589999999999996</v>
      </c>
    </row>
    <row r="25" spans="1:11" x14ac:dyDescent="0.2">
      <c r="A25">
        <v>41</v>
      </c>
      <c r="B25" s="17" t="s">
        <v>31</v>
      </c>
      <c r="C25" s="17"/>
      <c r="D25" s="15" t="s">
        <v>137</v>
      </c>
      <c r="E25" s="11" t="s">
        <v>55</v>
      </c>
      <c r="F25" s="12">
        <f>VLOOKUP($A25,'Top4 Non-Adjusted RAW'!$C:$J,3,FALSE)</f>
        <v>0.77539999999999998</v>
      </c>
      <c r="G25" s="12">
        <f>VLOOKUP($A25,'Top4 Non-Adjusted RAW'!$C:$J,4,FALSE)</f>
        <v>0.85019999999999996</v>
      </c>
      <c r="H25" s="12">
        <f>VLOOKUP($A25,'Top4 Non-Adjusted RAW'!$C:$J,5,FALSE)</f>
        <v>0.72660000000000002</v>
      </c>
      <c r="I25" s="12">
        <f>VLOOKUP($A25,'Top4 Non-Adjusted RAW'!$C:$J,6,FALSE)</f>
        <v>0.81540000000000001</v>
      </c>
      <c r="J25" s="12">
        <f>VLOOKUP($A25,'Top4 Non-Adjusted RAW'!$C:$J,7,FALSE)</f>
        <v>0.81850000000000001</v>
      </c>
      <c r="K25" s="12">
        <f>VLOOKUP($A25,'Top4 Non-Adjusted RAW'!$C:$J,8,FALSE)</f>
        <v>0.64739999999999998</v>
      </c>
    </row>
    <row r="26" spans="1:11" x14ac:dyDescent="0.2">
      <c r="A26">
        <v>65</v>
      </c>
      <c r="B26" s="17" t="s">
        <v>32</v>
      </c>
      <c r="C26" s="17"/>
      <c r="D26" s="15" t="s">
        <v>137</v>
      </c>
      <c r="E26" s="11" t="s">
        <v>55</v>
      </c>
      <c r="F26" s="12">
        <f>VLOOKUP($A26,'Top4 Non-Adjusted RAW'!$C:$J,3,FALSE)</f>
        <v>0.87629999999999997</v>
      </c>
      <c r="G26" s="12">
        <f>VLOOKUP($A26,'Top4 Non-Adjusted RAW'!$C:$J,4,FALSE)</f>
        <v>0.95709999999999995</v>
      </c>
      <c r="H26" s="12">
        <f>VLOOKUP($A26,'Top4 Non-Adjusted RAW'!$C:$J,5,FALSE)</f>
        <v>0.86550000000000005</v>
      </c>
      <c r="I26" s="12">
        <f>VLOOKUP($A26,'Top4 Non-Adjusted RAW'!$C:$J,6,FALSE)</f>
        <v>0.92979999999999996</v>
      </c>
      <c r="J26" s="12">
        <f>VLOOKUP($A26,'Top4 Non-Adjusted RAW'!$C:$J,7,FALSE)</f>
        <v>0.9234</v>
      </c>
      <c r="K26" s="12">
        <f>VLOOKUP($A26,'Top4 Non-Adjusted RAW'!$C:$J,8,FALSE)</f>
        <v>0.77380000000000004</v>
      </c>
    </row>
    <row r="27" spans="1:11" x14ac:dyDescent="0.2">
      <c r="A27">
        <v>22</v>
      </c>
      <c r="B27" s="17" t="s">
        <v>33</v>
      </c>
      <c r="C27" s="17"/>
      <c r="D27" s="15" t="s">
        <v>137</v>
      </c>
      <c r="E27" s="11" t="s">
        <v>55</v>
      </c>
      <c r="F27" s="12">
        <f>VLOOKUP($A27,'Top4 Non-Adjusted RAW'!$C:$J,3,FALSE)</f>
        <v>0.75339999999999996</v>
      </c>
      <c r="G27" s="12">
        <f>VLOOKUP($A27,'Top4 Non-Adjusted RAW'!$C:$J,4,FALSE)</f>
        <v>0.85529999999999995</v>
      </c>
      <c r="H27" s="12">
        <f>VLOOKUP($A27,'Top4 Non-Adjusted RAW'!$C:$J,5,FALSE)</f>
        <v>0.74570000000000003</v>
      </c>
      <c r="I27" s="12">
        <f>VLOOKUP($A27,'Top4 Non-Adjusted RAW'!$C:$J,6,FALSE)</f>
        <v>0.80840000000000001</v>
      </c>
      <c r="J27" s="12">
        <f>VLOOKUP($A27,'Top4 Non-Adjusted RAW'!$C:$J,7,FALSE)</f>
        <v>0.82040000000000002</v>
      </c>
      <c r="K27" s="12">
        <f>VLOOKUP($A27,'Top4 Non-Adjusted RAW'!$C:$J,8,FALSE)</f>
        <v>0.65910000000000002</v>
      </c>
    </row>
    <row r="28" spans="1:11" x14ac:dyDescent="0.2">
      <c r="A28">
        <v>56</v>
      </c>
      <c r="B28" s="18" t="s">
        <v>34</v>
      </c>
      <c r="C28" s="16"/>
      <c r="D28" s="15" t="s">
        <v>137</v>
      </c>
      <c r="E28" s="11" t="s">
        <v>55</v>
      </c>
      <c r="F28" s="12">
        <f>VLOOKUP($A28,'Top4 Non-Adjusted RAW'!$C:$J,3,FALSE)</f>
        <v>0.86609999999999998</v>
      </c>
      <c r="G28" s="12">
        <f>VLOOKUP($A28,'Top4 Non-Adjusted RAW'!$C:$J,4,FALSE)</f>
        <v>0.9022</v>
      </c>
      <c r="H28" s="12">
        <f>VLOOKUP($A28,'Top4 Non-Adjusted RAW'!$C:$J,5,FALSE)</f>
        <v>0.88160000000000005</v>
      </c>
      <c r="I28" s="12">
        <f>VLOOKUP($A28,'Top4 Non-Adjusted RAW'!$C:$J,6,FALSE)</f>
        <v>0.92049999999999998</v>
      </c>
      <c r="J28" s="12">
        <f>VLOOKUP($A28,'Top4 Non-Adjusted RAW'!$C:$J,7,FALSE)</f>
        <v>0.82120000000000004</v>
      </c>
      <c r="K28" s="12">
        <f>VLOOKUP($A28,'Top4 Non-Adjusted RAW'!$C:$J,8,FALSE)</f>
        <v>0.73609999999999998</v>
      </c>
    </row>
    <row r="29" spans="1:11" x14ac:dyDescent="0.2">
      <c r="A29">
        <v>35</v>
      </c>
      <c r="B29" s="16" t="s">
        <v>35</v>
      </c>
      <c r="C29" s="16"/>
      <c r="D29" s="15" t="s">
        <v>137</v>
      </c>
      <c r="E29" s="11" t="s">
        <v>55</v>
      </c>
      <c r="F29" s="12">
        <f>VLOOKUP($A29,'Top4 Non-Adjusted RAW'!$C:$J,3,FALSE)</f>
        <v>0.86480000000000001</v>
      </c>
      <c r="G29" s="12">
        <f>VLOOKUP($A29,'Top4 Non-Adjusted RAW'!$C:$J,4,FALSE)</f>
        <v>0.90649999999999997</v>
      </c>
      <c r="H29" s="12">
        <f>VLOOKUP($A29,'Top4 Non-Adjusted RAW'!$C:$J,5,FALSE)</f>
        <v>0.82020000000000004</v>
      </c>
      <c r="I29" s="12">
        <f>VLOOKUP($A29,'Top4 Non-Adjusted RAW'!$C:$J,6,FALSE)</f>
        <v>0.91710000000000003</v>
      </c>
      <c r="J29" s="12">
        <f>VLOOKUP($A29,'Top4 Non-Adjusted RAW'!$C:$J,7,FALSE)</f>
        <v>0.88100000000000001</v>
      </c>
      <c r="K29" s="12">
        <f>VLOOKUP($A29,'Top4 Non-Adjusted RAW'!$C:$J,8,FALSE)</f>
        <v>0.76639999999999997</v>
      </c>
    </row>
    <row r="30" spans="1:11" x14ac:dyDescent="0.2">
      <c r="A30">
        <v>57</v>
      </c>
      <c r="B30" s="16" t="s">
        <v>36</v>
      </c>
      <c r="C30" s="16"/>
      <c r="D30" s="15" t="s">
        <v>137</v>
      </c>
      <c r="E30" s="11" t="s">
        <v>55</v>
      </c>
      <c r="F30" s="12">
        <f>VLOOKUP($A30,'Top4 Non-Adjusted RAW'!$C:$J,3,FALSE)</f>
        <v>0.90300000000000002</v>
      </c>
      <c r="G30" s="12">
        <f>VLOOKUP($A30,'Top4 Non-Adjusted RAW'!$C:$J,4,FALSE)</f>
        <v>0.9395</v>
      </c>
      <c r="H30" s="12">
        <f>VLOOKUP($A30,'Top4 Non-Adjusted RAW'!$C:$J,5,FALSE)</f>
        <v>0.84870000000000001</v>
      </c>
      <c r="I30" s="12">
        <f>VLOOKUP($A30,'Top4 Non-Adjusted RAW'!$C:$J,6,FALSE)</f>
        <v>0.91769999999999996</v>
      </c>
      <c r="J30" s="12">
        <f>VLOOKUP($A30,'Top4 Non-Adjusted RAW'!$C:$J,7,FALSE)</f>
        <v>0.88139999999999996</v>
      </c>
      <c r="K30" s="12">
        <f>VLOOKUP($A30,'Top4 Non-Adjusted RAW'!$C:$J,8,FALSE)</f>
        <v>0.73419999999999996</v>
      </c>
    </row>
    <row r="31" spans="1:11" x14ac:dyDescent="0.2">
      <c r="A31">
        <v>67</v>
      </c>
      <c r="B31" s="16" t="s">
        <v>37</v>
      </c>
      <c r="C31" s="16"/>
      <c r="D31" s="15" t="s">
        <v>137</v>
      </c>
      <c r="E31" s="11" t="s">
        <v>55</v>
      </c>
      <c r="F31" s="12">
        <f>VLOOKUP($A31,'Top4 Non-Adjusted RAW'!$C:$J,3,FALSE)</f>
        <v>0.92</v>
      </c>
      <c r="G31" s="12">
        <f>VLOOKUP($A31,'Top4 Non-Adjusted RAW'!$C:$J,4,FALSE)</f>
        <v>0.93789999999999996</v>
      </c>
      <c r="H31" s="12">
        <f>VLOOKUP($A31,'Top4 Non-Adjusted RAW'!$C:$J,5,FALSE)</f>
        <v>0.89739999999999998</v>
      </c>
      <c r="I31" s="12">
        <f>VLOOKUP($A31,'Top4 Non-Adjusted RAW'!$C:$J,6,FALSE)</f>
        <v>0.94940000000000002</v>
      </c>
      <c r="J31" s="12">
        <f>VLOOKUP($A31,'Top4 Non-Adjusted RAW'!$C:$J,7,FALSE)</f>
        <v>0.95550000000000002</v>
      </c>
      <c r="K31" s="12">
        <f>VLOOKUP($A31,'Top4 Non-Adjusted RAW'!$C:$J,8,FALSE)</f>
        <v>0.70120000000000005</v>
      </c>
    </row>
    <row r="32" spans="1:11" x14ac:dyDescent="0.2">
      <c r="A32">
        <v>39</v>
      </c>
      <c r="B32" s="16" t="s">
        <v>38</v>
      </c>
      <c r="C32" s="16"/>
      <c r="D32" s="15" t="s">
        <v>137</v>
      </c>
      <c r="E32" s="11" t="s">
        <v>55</v>
      </c>
      <c r="F32" s="12">
        <f>VLOOKUP($A32,'Top4 Non-Adjusted RAW'!$C:$J,3,FALSE)</f>
        <v>0.87150000000000005</v>
      </c>
      <c r="G32" s="12">
        <f>VLOOKUP($A32,'Top4 Non-Adjusted RAW'!$C:$J,4,FALSE)</f>
        <v>0.91779999999999995</v>
      </c>
      <c r="H32" s="12">
        <f>VLOOKUP($A32,'Top4 Non-Adjusted RAW'!$C:$J,5,FALSE)</f>
        <v>0.87980000000000003</v>
      </c>
      <c r="I32" s="12">
        <f>VLOOKUP($A32,'Top4 Non-Adjusted RAW'!$C:$J,6,FALSE)</f>
        <v>0.90669999999999995</v>
      </c>
      <c r="J32" s="12">
        <f>VLOOKUP($A32,'Top4 Non-Adjusted RAW'!$C:$J,7,FALSE)</f>
        <v>0.87309999999999999</v>
      </c>
      <c r="K32" s="12">
        <f>VLOOKUP($A32,'Top4 Non-Adjusted RAW'!$C:$J,8,FALSE)</f>
        <v>0.70550000000000002</v>
      </c>
    </row>
    <row r="33" spans="1:11" x14ac:dyDescent="0.2">
      <c r="A33">
        <v>4</v>
      </c>
      <c r="B33" s="19" t="s">
        <v>39</v>
      </c>
      <c r="C33" s="20"/>
      <c r="D33" s="15" t="s">
        <v>137</v>
      </c>
      <c r="E33" s="11" t="s">
        <v>55</v>
      </c>
      <c r="F33" s="12">
        <f>VLOOKUP($A33,'Top4 Non-Adjusted RAW'!$C:$J,3,FALSE)</f>
        <v>0.8931</v>
      </c>
      <c r="G33" s="12">
        <f>VLOOKUP($A33,'Top4 Non-Adjusted RAW'!$C:$J,4,FALSE)</f>
        <v>0.92059999999999997</v>
      </c>
      <c r="H33" s="12">
        <f>VLOOKUP($A33,'Top4 Non-Adjusted RAW'!$C:$J,5,FALSE)</f>
        <v>0.8135</v>
      </c>
      <c r="I33" s="12">
        <f>VLOOKUP($A33,'Top4 Non-Adjusted RAW'!$C:$J,6,FALSE)</f>
        <v>0.91830000000000001</v>
      </c>
      <c r="J33" s="12">
        <f>VLOOKUP($A33,'Top4 Non-Adjusted RAW'!$C:$J,7,FALSE)</f>
        <v>0.87749999999999995</v>
      </c>
      <c r="K33" s="12">
        <f>VLOOKUP($A33,'Top4 Non-Adjusted RAW'!$C:$J,8,FALSE)</f>
        <v>0.6774</v>
      </c>
    </row>
    <row r="34" spans="1:11" x14ac:dyDescent="0.2">
      <c r="A34">
        <v>63</v>
      </c>
      <c r="B34" s="16" t="s">
        <v>40</v>
      </c>
      <c r="C34" s="16"/>
      <c r="D34" s="15" t="s">
        <v>137</v>
      </c>
      <c r="E34" s="11" t="s">
        <v>55</v>
      </c>
      <c r="F34" s="12">
        <f>VLOOKUP($A34,'Top4 Non-Adjusted RAW'!$C:$J,3,FALSE)</f>
        <v>0.74580000000000002</v>
      </c>
      <c r="G34" s="12">
        <f>VLOOKUP($A34,'Top4 Non-Adjusted RAW'!$C:$J,4,FALSE)</f>
        <v>0.88170000000000004</v>
      </c>
      <c r="H34" s="12">
        <f>VLOOKUP($A34,'Top4 Non-Adjusted RAW'!$C:$J,5,FALSE)</f>
        <v>0.77729999999999999</v>
      </c>
      <c r="I34" s="12">
        <f>VLOOKUP($A34,'Top4 Non-Adjusted RAW'!$C:$J,6,FALSE)</f>
        <v>0.72919999999999996</v>
      </c>
      <c r="J34" s="12">
        <f>VLOOKUP($A34,'Top4 Non-Adjusted RAW'!$C:$J,7,FALSE)</f>
        <v>0.8407</v>
      </c>
      <c r="K34" s="12">
        <f>VLOOKUP($A34,'Top4 Non-Adjusted RAW'!$C:$J,8,FALSE)</f>
        <v>0.5907</v>
      </c>
    </row>
    <row r="35" spans="1:11" x14ac:dyDescent="0.2">
      <c r="A35">
        <v>27</v>
      </c>
      <c r="B35" s="16" t="s">
        <v>41</v>
      </c>
      <c r="C35" s="16"/>
      <c r="D35" s="15" t="s">
        <v>137</v>
      </c>
      <c r="E35" s="11" t="s">
        <v>55</v>
      </c>
      <c r="F35" s="12">
        <f>VLOOKUP($A35,'Top4 Non-Adjusted RAW'!$C:$J,3,FALSE)</f>
        <v>0.78949999999999998</v>
      </c>
      <c r="G35" s="12">
        <f>VLOOKUP($A35,'Top4 Non-Adjusted RAW'!$C:$J,4,FALSE)</f>
        <v>0.87229999999999996</v>
      </c>
      <c r="H35" s="12">
        <f>VLOOKUP($A35,'Top4 Non-Adjusted RAW'!$C:$J,5,FALSE)</f>
        <v>0.72719999999999996</v>
      </c>
      <c r="I35" s="12">
        <f>VLOOKUP($A35,'Top4 Non-Adjusted RAW'!$C:$J,6,FALSE)</f>
        <v>0.85870000000000002</v>
      </c>
      <c r="J35" s="12">
        <f>VLOOKUP($A35,'Top4 Non-Adjusted RAW'!$C:$J,7,FALSE)</f>
        <v>0.74419999999999997</v>
      </c>
      <c r="K35" s="12">
        <f>VLOOKUP($A35,'Top4 Non-Adjusted RAW'!$C:$J,8,FALSE)</f>
        <v>0.6542</v>
      </c>
    </row>
    <row r="36" spans="1:11" x14ac:dyDescent="0.2">
      <c r="A36">
        <v>26</v>
      </c>
      <c r="B36" s="16" t="s">
        <v>42</v>
      </c>
      <c r="C36" s="16"/>
      <c r="D36" s="15" t="s">
        <v>137</v>
      </c>
      <c r="E36" s="11" t="s">
        <v>55</v>
      </c>
      <c r="F36" s="12">
        <f>VLOOKUP($A36,'Top4 Non-Adjusted RAW'!$C:$J,3,FALSE)</f>
        <v>0.64349999999999996</v>
      </c>
      <c r="G36" s="12">
        <f>VLOOKUP($A36,'Top4 Non-Adjusted RAW'!$C:$J,4,FALSE)</f>
        <v>0.81330000000000002</v>
      </c>
      <c r="H36" s="12">
        <f>VLOOKUP($A36,'Top4 Non-Adjusted RAW'!$C:$J,5,FALSE)</f>
        <v>0.65010000000000001</v>
      </c>
      <c r="I36" s="12">
        <f>VLOOKUP($A36,'Top4 Non-Adjusted RAW'!$C:$J,6,FALSE)</f>
        <v>0.77400000000000002</v>
      </c>
      <c r="J36" s="12">
        <f>VLOOKUP($A36,'Top4 Non-Adjusted RAW'!$C:$J,7,FALSE)</f>
        <v>0.75139999999999996</v>
      </c>
      <c r="K36" s="12">
        <f>VLOOKUP($A36,'Top4 Non-Adjusted RAW'!$C:$J,8,FALSE)</f>
        <v>0.56669999999999998</v>
      </c>
    </row>
    <row r="37" spans="1:11" x14ac:dyDescent="0.2">
      <c r="A37">
        <v>18</v>
      </c>
      <c r="B37" s="16" t="s">
        <v>43</v>
      </c>
      <c r="C37" s="16"/>
      <c r="D37" s="15" t="s">
        <v>137</v>
      </c>
      <c r="E37" s="11" t="s">
        <v>55</v>
      </c>
      <c r="F37" s="12">
        <f>VLOOKUP($A37,'Top4 Non-Adjusted RAW'!$C:$J,3,FALSE)</f>
        <v>0.70730000000000004</v>
      </c>
      <c r="G37" s="12">
        <f>VLOOKUP($A37,'Top4 Non-Adjusted RAW'!$C:$J,4,FALSE)</f>
        <v>0.81799999999999995</v>
      </c>
      <c r="H37" s="12">
        <f>VLOOKUP($A37,'Top4 Non-Adjusted RAW'!$C:$J,5,FALSE)</f>
        <v>0.67849999999999999</v>
      </c>
      <c r="I37" s="12">
        <f>VLOOKUP($A37,'Top4 Non-Adjusted RAW'!$C:$J,6,FALSE)</f>
        <v>0.83209999999999995</v>
      </c>
      <c r="J37" s="12">
        <f>VLOOKUP($A37,'Top4 Non-Adjusted RAW'!$C:$J,7,FALSE)</f>
        <v>0.75480000000000003</v>
      </c>
      <c r="K37" s="12">
        <f>VLOOKUP($A37,'Top4 Non-Adjusted RAW'!$C:$J,8,FALSE)</f>
        <v>0.54330000000000001</v>
      </c>
    </row>
    <row r="38" spans="1:11" x14ac:dyDescent="0.2">
      <c r="A38">
        <v>30</v>
      </c>
      <c r="B38" s="16" t="s">
        <v>44</v>
      </c>
      <c r="C38" s="16"/>
      <c r="D38" s="15" t="s">
        <v>137</v>
      </c>
      <c r="E38" s="11" t="s">
        <v>55</v>
      </c>
      <c r="F38" s="12">
        <f>VLOOKUP($A38,'Top4 Non-Adjusted RAW'!$C:$J,3,FALSE)</f>
        <v>0.76959999999999995</v>
      </c>
      <c r="G38" s="12">
        <f>VLOOKUP($A38,'Top4 Non-Adjusted RAW'!$C:$J,4,FALSE)</f>
        <v>0.8669</v>
      </c>
      <c r="H38" s="12">
        <f>VLOOKUP($A38,'Top4 Non-Adjusted RAW'!$C:$J,5,FALSE)</f>
        <v>0.75370000000000004</v>
      </c>
      <c r="I38" s="12">
        <f>VLOOKUP($A38,'Top4 Non-Adjusted RAW'!$C:$J,6,FALSE)</f>
        <v>0.81489999999999996</v>
      </c>
      <c r="J38" s="12">
        <f>VLOOKUP($A38,'Top4 Non-Adjusted RAW'!$C:$J,7,FALSE)</f>
        <v>0.80300000000000005</v>
      </c>
      <c r="K38" s="12">
        <f>VLOOKUP($A38,'Top4 Non-Adjusted RAW'!$C:$J,8,FALSE)</f>
        <v>0.62949999999999995</v>
      </c>
    </row>
    <row r="39" spans="1:11" x14ac:dyDescent="0.2">
      <c r="A39">
        <v>34</v>
      </c>
      <c r="B39" s="16" t="s">
        <v>45</v>
      </c>
      <c r="C39" s="16"/>
      <c r="D39" s="15" t="s">
        <v>137</v>
      </c>
      <c r="E39" s="11" t="s">
        <v>55</v>
      </c>
      <c r="F39" s="12">
        <f>VLOOKUP($A39,'Top4 Non-Adjusted RAW'!$C:$J,3,FALSE)</f>
        <v>0.78</v>
      </c>
      <c r="G39" s="12">
        <f>VLOOKUP($A39,'Top4 Non-Adjusted RAW'!$C:$J,4,FALSE)</f>
        <v>0.87219999999999998</v>
      </c>
      <c r="H39" s="12">
        <f>VLOOKUP($A39,'Top4 Non-Adjusted RAW'!$C:$J,5,FALSE)</f>
        <v>0.74529999999999996</v>
      </c>
      <c r="I39" s="12">
        <f>VLOOKUP($A39,'Top4 Non-Adjusted RAW'!$C:$J,6,FALSE)</f>
        <v>0.82899999999999996</v>
      </c>
      <c r="J39" s="12">
        <f>VLOOKUP($A39,'Top4 Non-Adjusted RAW'!$C:$J,7,FALSE)</f>
        <v>0.78290000000000004</v>
      </c>
      <c r="K39" s="12">
        <f>VLOOKUP($A39,'Top4 Non-Adjusted RAW'!$C:$J,8,FALSE)</f>
        <v>0.59009999999999996</v>
      </c>
    </row>
    <row r="40" spans="1:11" x14ac:dyDescent="0.2">
      <c r="A40">
        <v>52</v>
      </c>
      <c r="B40" s="16" t="s">
        <v>46</v>
      </c>
      <c r="C40" s="16"/>
      <c r="D40" s="15" t="s">
        <v>137</v>
      </c>
      <c r="E40" s="11" t="s">
        <v>55</v>
      </c>
      <c r="F40" s="12">
        <f>VLOOKUP($A40,'Top4 Non-Adjusted RAW'!$C:$J,3,FALSE)</f>
        <v>0.73880000000000001</v>
      </c>
      <c r="G40" s="12">
        <f>VLOOKUP($A40,'Top4 Non-Adjusted RAW'!$C:$J,4,FALSE)</f>
        <v>0.81369999999999998</v>
      </c>
      <c r="H40" s="12">
        <f>VLOOKUP($A40,'Top4 Non-Adjusted RAW'!$C:$J,5,FALSE)</f>
        <v>0.69799999999999995</v>
      </c>
      <c r="I40" s="12">
        <f>VLOOKUP($A40,'Top4 Non-Adjusted RAW'!$C:$J,6,FALSE)</f>
        <v>0.79410000000000003</v>
      </c>
      <c r="J40" s="12">
        <f>VLOOKUP($A40,'Top4 Non-Adjusted RAW'!$C:$J,7,FALSE)</f>
        <v>0.76170000000000004</v>
      </c>
      <c r="K40" s="12">
        <f>VLOOKUP($A40,'Top4 Non-Adjusted RAW'!$C:$J,8,FALSE)</f>
        <v>0.54200000000000004</v>
      </c>
    </row>
    <row r="41" spans="1:11" x14ac:dyDescent="0.2">
      <c r="A41">
        <v>25</v>
      </c>
      <c r="B41" s="16" t="s">
        <v>47</v>
      </c>
      <c r="C41" s="16"/>
      <c r="D41" s="15" t="s">
        <v>137</v>
      </c>
      <c r="E41" s="11" t="s">
        <v>55</v>
      </c>
      <c r="F41" s="12">
        <f>VLOOKUP($A41,'Top4 Non-Adjusted RAW'!$C:$J,3,FALSE)</f>
        <v>0.69569999999999999</v>
      </c>
      <c r="G41" s="12">
        <f>VLOOKUP($A41,'Top4 Non-Adjusted RAW'!$C:$J,4,FALSE)</f>
        <v>0.81599999999999995</v>
      </c>
      <c r="H41" s="12">
        <f>VLOOKUP($A41,'Top4 Non-Adjusted RAW'!$C:$J,5,FALSE)</f>
        <v>0.6633</v>
      </c>
      <c r="I41" s="12">
        <f>VLOOKUP($A41,'Top4 Non-Adjusted RAW'!$C:$J,6,FALSE)</f>
        <v>0.78249999999999997</v>
      </c>
      <c r="J41" s="12">
        <f>VLOOKUP($A41,'Top4 Non-Adjusted RAW'!$C:$J,7,FALSE)</f>
        <v>0.68420000000000003</v>
      </c>
      <c r="K41" s="12">
        <f>VLOOKUP($A41,'Top4 Non-Adjusted RAW'!$C:$J,8,FALSE)</f>
        <v>0.54630000000000001</v>
      </c>
    </row>
    <row r="42" spans="1:11" x14ac:dyDescent="0.2">
      <c r="A42">
        <v>45</v>
      </c>
      <c r="B42" s="16" t="s">
        <v>48</v>
      </c>
      <c r="C42" s="16"/>
      <c r="D42" s="15" t="s">
        <v>137</v>
      </c>
      <c r="E42" s="11" t="s">
        <v>55</v>
      </c>
      <c r="F42" s="12">
        <f>VLOOKUP($A42,'Top4 Non-Adjusted RAW'!$C:$J,3,FALSE)</f>
        <v>0.75860000000000005</v>
      </c>
      <c r="G42" s="12">
        <f>VLOOKUP($A42,'Top4 Non-Adjusted RAW'!$C:$J,4,FALSE)</f>
        <v>0.85170000000000001</v>
      </c>
      <c r="H42" s="12">
        <f>VLOOKUP($A42,'Top4 Non-Adjusted RAW'!$C:$J,5,FALSE)</f>
        <v>0.72540000000000004</v>
      </c>
      <c r="I42" s="12">
        <f>VLOOKUP($A42,'Top4 Non-Adjusted RAW'!$C:$J,6,FALSE)</f>
        <v>0.79159999999999997</v>
      </c>
      <c r="J42" s="12">
        <f>VLOOKUP($A42,'Top4 Non-Adjusted RAW'!$C:$J,7,FALSE)</f>
        <v>0.77529999999999999</v>
      </c>
      <c r="K42" s="12">
        <f>VLOOKUP($A42,'Top4 Non-Adjusted RAW'!$C:$J,8,FALSE)</f>
        <v>0.58540000000000003</v>
      </c>
    </row>
    <row r="43" spans="1:11" x14ac:dyDescent="0.2">
      <c r="A43">
        <v>48</v>
      </c>
      <c r="B43" s="16" t="s">
        <v>49</v>
      </c>
      <c r="C43" s="16"/>
      <c r="D43" s="15" t="s">
        <v>137</v>
      </c>
      <c r="E43" s="11" t="s">
        <v>55</v>
      </c>
      <c r="F43" s="12">
        <f>VLOOKUP($A43,'Top4 Non-Adjusted RAW'!$C:$J,3,FALSE)</f>
        <v>0.82399999999999995</v>
      </c>
      <c r="G43" s="12">
        <f>VLOOKUP($A43,'Top4 Non-Adjusted RAW'!$C:$J,4,FALSE)</f>
        <v>0.8518</v>
      </c>
      <c r="H43" s="12">
        <f>VLOOKUP($A43,'Top4 Non-Adjusted RAW'!$C:$J,5,FALSE)</f>
        <v>0.7954</v>
      </c>
      <c r="I43" s="12">
        <f>VLOOKUP($A43,'Top4 Non-Adjusted RAW'!$C:$J,6,FALSE)</f>
        <v>0.86809999999999998</v>
      </c>
      <c r="J43" s="12">
        <f>VLOOKUP($A43,'Top4 Non-Adjusted RAW'!$C:$J,7,FALSE)</f>
        <v>0.84360000000000002</v>
      </c>
      <c r="K43" s="12">
        <f>VLOOKUP($A43,'Top4 Non-Adjusted RAW'!$C:$J,8,FALSE)</f>
        <v>0.69369999999999998</v>
      </c>
    </row>
    <row r="44" spans="1:11" x14ac:dyDescent="0.2">
      <c r="A44">
        <v>19</v>
      </c>
      <c r="B44" s="16" t="s">
        <v>50</v>
      </c>
      <c r="C44" s="16"/>
      <c r="D44" s="15" t="s">
        <v>137</v>
      </c>
      <c r="E44" s="11" t="s">
        <v>55</v>
      </c>
      <c r="F44" s="12">
        <f>VLOOKUP($A44,'Top4 Non-Adjusted RAW'!$C:$J,3,FALSE)</f>
        <v>0.71289999999999998</v>
      </c>
      <c r="G44" s="12">
        <f>VLOOKUP($A44,'Top4 Non-Adjusted RAW'!$C:$J,4,FALSE)</f>
        <v>0.82320000000000004</v>
      </c>
      <c r="H44" s="12">
        <f>VLOOKUP($A44,'Top4 Non-Adjusted RAW'!$C:$J,5,FALSE)</f>
        <v>0.68530000000000002</v>
      </c>
      <c r="I44" s="12">
        <f>VLOOKUP($A44,'Top4 Non-Adjusted RAW'!$C:$J,6,FALSE)</f>
        <v>0.7631</v>
      </c>
      <c r="J44" s="12">
        <f>VLOOKUP($A44,'Top4 Non-Adjusted RAW'!$C:$J,7,FALSE)</f>
        <v>0.73560000000000003</v>
      </c>
      <c r="K44" s="12">
        <f>VLOOKUP($A44,'Top4 Non-Adjusted RAW'!$C:$J,8,FALSE)</f>
        <v>0.58620000000000005</v>
      </c>
    </row>
    <row r="45" spans="1:11" x14ac:dyDescent="0.2">
      <c r="A45">
        <v>16</v>
      </c>
      <c r="B45" s="16" t="s">
        <v>51</v>
      </c>
      <c r="C45" s="16"/>
      <c r="D45" s="15" t="s">
        <v>137</v>
      </c>
      <c r="E45" s="11" t="s">
        <v>55</v>
      </c>
      <c r="F45" s="12">
        <f>VLOOKUP($A45,'Top4 Non-Adjusted RAW'!$C:$J,3,FALSE)</f>
        <v>0.70840000000000003</v>
      </c>
      <c r="G45" s="12">
        <f>VLOOKUP($A45,'Top4 Non-Adjusted RAW'!$C:$J,4,FALSE)</f>
        <v>0.79830000000000001</v>
      </c>
      <c r="H45" s="12">
        <f>VLOOKUP($A45,'Top4 Non-Adjusted RAW'!$C:$J,5,FALSE)</f>
        <v>0.65920000000000001</v>
      </c>
      <c r="I45" s="12">
        <f>VLOOKUP($A45,'Top4 Non-Adjusted RAW'!$C:$J,6,FALSE)</f>
        <v>0.77790000000000004</v>
      </c>
      <c r="J45" s="12">
        <f>VLOOKUP($A45,'Top4 Non-Adjusted RAW'!$C:$J,7,FALSE)</f>
        <v>0.73709999999999998</v>
      </c>
      <c r="K45" s="12">
        <f>VLOOKUP($A45,'Top4 Non-Adjusted RAW'!$C:$J,8,FALSE)</f>
        <v>0.54259999999999997</v>
      </c>
    </row>
    <row r="46" spans="1:11" x14ac:dyDescent="0.2">
      <c r="A46">
        <v>28</v>
      </c>
      <c r="B46" s="16" t="s">
        <v>52</v>
      </c>
      <c r="C46" s="16"/>
      <c r="D46" s="15" t="s">
        <v>137</v>
      </c>
      <c r="E46" s="11" t="s">
        <v>55</v>
      </c>
      <c r="F46" s="12">
        <f>VLOOKUP($A46,'Top4 Non-Adjusted RAW'!$C:$J,3,FALSE)</f>
        <v>0.78390000000000004</v>
      </c>
      <c r="G46" s="12">
        <f>VLOOKUP($A46,'Top4 Non-Adjusted RAW'!$C:$J,4,FALSE)</f>
        <v>0.88560000000000005</v>
      </c>
      <c r="H46" s="12">
        <f>VLOOKUP($A46,'Top4 Non-Adjusted RAW'!$C:$J,5,FALSE)</f>
        <v>0.75129999999999997</v>
      </c>
      <c r="I46" s="12">
        <f>VLOOKUP($A46,'Top4 Non-Adjusted RAW'!$C:$J,6,FALSE)</f>
        <v>0.80159999999999998</v>
      </c>
      <c r="J46" s="12">
        <f>VLOOKUP($A46,'Top4 Non-Adjusted RAW'!$C:$J,7,FALSE)</f>
        <v>0.7238</v>
      </c>
      <c r="K46" s="12">
        <f>VLOOKUP($A46,'Top4 Non-Adjusted RAW'!$C:$J,8,FALSE)</f>
        <v>0.6603</v>
      </c>
    </row>
    <row r="47" spans="1:11" x14ac:dyDescent="0.2">
      <c r="A47">
        <v>33</v>
      </c>
      <c r="B47" s="16" t="s">
        <v>53</v>
      </c>
      <c r="C47" s="16"/>
      <c r="D47" s="15" t="s">
        <v>137</v>
      </c>
      <c r="E47" s="11" t="s">
        <v>55</v>
      </c>
      <c r="F47" s="12">
        <f>VLOOKUP($A47,'Top4 Non-Adjusted RAW'!$C:$J,3,FALSE)</f>
        <v>0.75739999999999996</v>
      </c>
      <c r="G47" s="12">
        <f>VLOOKUP($A47,'Top4 Non-Adjusted RAW'!$C:$J,4,FALSE)</f>
        <v>0.87080000000000002</v>
      </c>
      <c r="H47" s="12">
        <f>VLOOKUP($A47,'Top4 Non-Adjusted RAW'!$C:$J,5,FALSE)</f>
        <v>0.7198</v>
      </c>
      <c r="I47" s="12">
        <f>VLOOKUP($A47,'Top4 Non-Adjusted RAW'!$C:$J,6,FALSE)</f>
        <v>0.81489999999999996</v>
      </c>
      <c r="J47" s="12">
        <f>VLOOKUP($A47,'Top4 Non-Adjusted RAW'!$C:$J,7,FALSE)</f>
        <v>0.76629999999999998</v>
      </c>
      <c r="K47" s="12">
        <f>VLOOKUP($A47,'Top4 Non-Adjusted RAW'!$C:$J,8,FALSE)</f>
        <v>0.64410000000000001</v>
      </c>
    </row>
    <row r="48" spans="1:11" x14ac:dyDescent="0.2">
      <c r="A48">
        <v>32</v>
      </c>
      <c r="B48" s="16" t="s">
        <v>54</v>
      </c>
      <c r="C48" s="16"/>
      <c r="D48" s="15" t="s">
        <v>137</v>
      </c>
      <c r="E48" s="11" t="s">
        <v>55</v>
      </c>
      <c r="F48" s="12">
        <f>VLOOKUP($A48,'Top4 Non-Adjusted RAW'!$C:$J,3,FALSE)</f>
        <v>0.74870000000000003</v>
      </c>
      <c r="G48" s="12">
        <f>VLOOKUP($A48,'Top4 Non-Adjusted RAW'!$C:$J,4,FALSE)</f>
        <v>0.82569999999999999</v>
      </c>
      <c r="H48" s="12">
        <f>VLOOKUP($A48,'Top4 Non-Adjusted RAW'!$C:$J,5,FALSE)</f>
        <v>0.74980000000000002</v>
      </c>
      <c r="I48" s="12">
        <f>VLOOKUP($A48,'Top4 Non-Adjusted RAW'!$C:$J,6,FALSE)</f>
        <v>0.80640000000000001</v>
      </c>
      <c r="J48" s="12">
        <f>VLOOKUP($A48,'Top4 Non-Adjusted RAW'!$C:$J,7,FALSE)</f>
        <v>0.73029999999999995</v>
      </c>
      <c r="K48" s="12">
        <f>VLOOKUP($A48,'Top4 Non-Adjusted RAW'!$C:$J,8,FALSE)</f>
        <v>0.5827</v>
      </c>
    </row>
    <row r="50" spans="2:2" x14ac:dyDescent="0.2">
      <c r="B50" s="21"/>
    </row>
    <row r="51" spans="2:2" x14ac:dyDescent="0.2">
      <c r="B51" s="21"/>
    </row>
    <row r="52" spans="2:2" x14ac:dyDescent="0.2">
      <c r="B52" s="24"/>
    </row>
  </sheetData>
  <sheetProtection algorithmName="SHA-512" hashValue="ETcD4xm6EUqGv9AjW0IigIU1sJwTQ20Yf1tdGB0KS6j05ZuMgtdbAnUd7gR/I4faSudWQTQy6LEm4evGnpAMYQ==" saltValue="rFw7aReGn7LuKZlJKu1BKA==" spinCount="100000" sheet="1" objects="1" scenarios="1"/>
  <phoneticPr fontId="8" type="noConversion"/>
  <conditionalFormatting sqref="F44:F48 F3:F42">
    <cfRule type="cellIs" dxfId="4" priority="2" stopIfTrue="1" operator="greaterThan">
      <formula>$F$2</formula>
    </cfRule>
  </conditionalFormatting>
  <conditionalFormatting sqref="F43">
    <cfRule type="cellIs" dxfId="3" priority="1" stopIfTrue="1" operator="greaterThan">
      <formula>$F$2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07F7B-F358-4875-A8AE-A4200B3271AF}">
  <dimension ref="A1:J45"/>
  <sheetViews>
    <sheetView workbookViewId="0">
      <selection activeCell="E9" sqref="E9"/>
    </sheetView>
  </sheetViews>
  <sheetFormatPr defaultRowHeight="12.75" x14ac:dyDescent="0.2"/>
  <cols>
    <col min="1" max="1" width="16.140625" bestFit="1" customWidth="1"/>
    <col min="2" max="2" width="23.7109375" bestFit="1" customWidth="1"/>
    <col min="3" max="3" width="12.85546875" bestFit="1" customWidth="1"/>
    <col min="4" max="4" width="16.85546875" bestFit="1" customWidth="1"/>
    <col min="5" max="5" width="15.7109375" bestFit="1" customWidth="1"/>
    <col min="6" max="10" width="12" bestFit="1" customWidth="1"/>
  </cols>
  <sheetData>
    <row r="1" spans="1:10" x14ac:dyDescent="0.2">
      <c r="A1" t="s">
        <v>56</v>
      </c>
      <c r="B1" t="s">
        <v>57</v>
      </c>
      <c r="C1" t="s">
        <v>58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</row>
    <row r="2" spans="1:10" x14ac:dyDescent="0.2">
      <c r="A2" t="s">
        <v>66</v>
      </c>
      <c r="B2" t="s">
        <v>41</v>
      </c>
      <c r="C2">
        <v>27</v>
      </c>
      <c r="D2" t="s">
        <v>66</v>
      </c>
      <c r="E2" s="25">
        <v>0.78949999999999998</v>
      </c>
      <c r="F2" s="25">
        <v>0.87229999999999996</v>
      </c>
      <c r="G2" s="25">
        <v>0.72719999999999996</v>
      </c>
      <c r="H2" s="25">
        <v>0.85870000000000002</v>
      </c>
      <c r="I2" s="25">
        <v>0.74419999999999997</v>
      </c>
      <c r="J2" s="25">
        <v>0.6542</v>
      </c>
    </row>
    <row r="3" spans="1:10" x14ac:dyDescent="0.2">
      <c r="A3" t="s">
        <v>70</v>
      </c>
      <c r="B3" t="s">
        <v>12</v>
      </c>
      <c r="C3">
        <v>50</v>
      </c>
      <c r="D3" t="s">
        <v>70</v>
      </c>
      <c r="E3" s="25">
        <v>0.86240000000000006</v>
      </c>
      <c r="F3" s="25">
        <v>0.89429999999999998</v>
      </c>
      <c r="G3" s="25">
        <v>0.79759999999999998</v>
      </c>
      <c r="H3" s="25">
        <v>0.90749999999999997</v>
      </c>
      <c r="I3" s="25">
        <v>0.875</v>
      </c>
      <c r="J3" s="25">
        <v>0.71819999999999995</v>
      </c>
    </row>
    <row r="4" spans="1:10" x14ac:dyDescent="0.2">
      <c r="A4" t="s">
        <v>70</v>
      </c>
      <c r="B4" t="s">
        <v>31</v>
      </c>
      <c r="C4">
        <v>41</v>
      </c>
      <c r="D4" t="s">
        <v>70</v>
      </c>
      <c r="E4" s="25">
        <v>0.77539999999999998</v>
      </c>
      <c r="F4" s="25">
        <v>0.85019999999999996</v>
      </c>
      <c r="G4" s="25">
        <v>0.72660000000000002</v>
      </c>
      <c r="H4" s="25">
        <v>0.81540000000000001</v>
      </c>
      <c r="I4" s="25">
        <v>0.81850000000000001</v>
      </c>
      <c r="J4" s="25">
        <v>0.64739999999999998</v>
      </c>
    </row>
    <row r="5" spans="1:10" x14ac:dyDescent="0.2">
      <c r="A5" t="s">
        <v>66</v>
      </c>
      <c r="B5" t="s">
        <v>47</v>
      </c>
      <c r="C5">
        <v>25</v>
      </c>
      <c r="D5" t="s">
        <v>66</v>
      </c>
      <c r="E5" s="25">
        <v>0.69569999999999999</v>
      </c>
      <c r="F5" s="25">
        <v>0.81599999999999995</v>
      </c>
      <c r="G5" s="25">
        <v>0.6633</v>
      </c>
      <c r="H5" s="25">
        <v>0.78249999999999997</v>
      </c>
      <c r="I5" s="25">
        <v>0.68420000000000003</v>
      </c>
      <c r="J5" s="25">
        <v>0.54630000000000001</v>
      </c>
    </row>
    <row r="6" spans="1:10" x14ac:dyDescent="0.2">
      <c r="A6" t="s">
        <v>70</v>
      </c>
      <c r="B6" t="s">
        <v>19</v>
      </c>
      <c r="C6">
        <v>36</v>
      </c>
      <c r="D6" t="s">
        <v>70</v>
      </c>
      <c r="E6" s="25">
        <v>0.84140000000000004</v>
      </c>
      <c r="F6" s="25">
        <v>0.91979999999999995</v>
      </c>
      <c r="G6" s="25">
        <v>0.80659999999999998</v>
      </c>
      <c r="H6" s="25">
        <v>0.88160000000000005</v>
      </c>
      <c r="I6" s="25">
        <v>0.86099999999999999</v>
      </c>
      <c r="J6" s="25">
        <v>0.64470000000000005</v>
      </c>
    </row>
    <row r="7" spans="1:10" x14ac:dyDescent="0.2">
      <c r="A7" t="s">
        <v>66</v>
      </c>
      <c r="B7" t="s">
        <v>44</v>
      </c>
      <c r="C7">
        <v>30</v>
      </c>
      <c r="D7" t="s">
        <v>66</v>
      </c>
      <c r="E7" s="25">
        <v>0.76959999999999995</v>
      </c>
      <c r="F7" s="25">
        <v>0.8669</v>
      </c>
      <c r="G7" s="25">
        <v>0.75370000000000004</v>
      </c>
      <c r="H7" s="25">
        <v>0.81489999999999996</v>
      </c>
      <c r="I7" s="25">
        <v>0.80300000000000005</v>
      </c>
      <c r="J7" s="25">
        <v>0.62949999999999995</v>
      </c>
    </row>
    <row r="8" spans="1:10" x14ac:dyDescent="0.2">
      <c r="A8" t="s">
        <v>70</v>
      </c>
      <c r="B8" t="s">
        <v>26</v>
      </c>
      <c r="C8">
        <v>21</v>
      </c>
      <c r="D8" t="s">
        <v>70</v>
      </c>
      <c r="E8" s="25">
        <v>0.90920000000000001</v>
      </c>
      <c r="F8" s="25">
        <v>0.94089999999999996</v>
      </c>
      <c r="G8" s="25">
        <v>0.89319999999999999</v>
      </c>
      <c r="H8" s="25">
        <v>0.93769999999999998</v>
      </c>
      <c r="I8" s="25">
        <v>0.92279999999999995</v>
      </c>
      <c r="J8" s="25">
        <v>0.53539999999999999</v>
      </c>
    </row>
    <row r="9" spans="1:10" x14ac:dyDescent="0.2">
      <c r="A9" t="s">
        <v>70</v>
      </c>
      <c r="B9" t="s">
        <v>71</v>
      </c>
      <c r="C9">
        <v>3</v>
      </c>
      <c r="D9" t="s">
        <v>70</v>
      </c>
      <c r="E9" s="25">
        <v>0.89</v>
      </c>
      <c r="F9" s="25">
        <v>0.91759999999999997</v>
      </c>
      <c r="G9" s="25">
        <v>0.88170000000000004</v>
      </c>
      <c r="H9" s="25">
        <v>0.91190000000000004</v>
      </c>
      <c r="I9" s="25">
        <v>0.87</v>
      </c>
      <c r="J9" s="25">
        <v>0.68140000000000001</v>
      </c>
    </row>
    <row r="10" spans="1:10" x14ac:dyDescent="0.2">
      <c r="A10" t="s">
        <v>70</v>
      </c>
      <c r="B10" t="s">
        <v>79</v>
      </c>
      <c r="C10">
        <v>15</v>
      </c>
      <c r="D10" t="s">
        <v>70</v>
      </c>
      <c r="E10" s="25">
        <v>0.89149999999999996</v>
      </c>
      <c r="F10" s="25">
        <v>0.92300000000000004</v>
      </c>
      <c r="G10" s="25">
        <v>0.86180000000000001</v>
      </c>
      <c r="H10" s="25">
        <v>0.91469999999999996</v>
      </c>
      <c r="I10" s="25">
        <v>0.91390000000000005</v>
      </c>
      <c r="J10" s="25">
        <v>0.46920000000000001</v>
      </c>
    </row>
    <row r="11" spans="1:10" x14ac:dyDescent="0.2">
      <c r="A11" t="s">
        <v>66</v>
      </c>
      <c r="B11" t="s">
        <v>52</v>
      </c>
      <c r="C11">
        <v>28</v>
      </c>
      <c r="D11" t="s">
        <v>66</v>
      </c>
      <c r="E11" s="25">
        <v>0.78390000000000004</v>
      </c>
      <c r="F11" s="25">
        <v>0.88560000000000005</v>
      </c>
      <c r="G11" s="25">
        <v>0.75129999999999997</v>
      </c>
      <c r="H11" s="25">
        <v>0.80159999999999998</v>
      </c>
      <c r="I11" s="25">
        <v>0.7238</v>
      </c>
      <c r="J11" s="25">
        <v>0.6603</v>
      </c>
    </row>
    <row r="12" spans="1:10" x14ac:dyDescent="0.2">
      <c r="A12" t="s">
        <v>68</v>
      </c>
      <c r="B12" t="s">
        <v>69</v>
      </c>
      <c r="C12">
        <v>1</v>
      </c>
      <c r="D12" t="s">
        <v>68</v>
      </c>
      <c r="E12" s="25">
        <v>0.88009999999999999</v>
      </c>
      <c r="F12" s="25">
        <v>0.90900000000000003</v>
      </c>
      <c r="G12" s="25">
        <v>0.86229999999999996</v>
      </c>
      <c r="H12" s="25">
        <v>0.89890000000000003</v>
      </c>
      <c r="I12" s="25">
        <v>0.9</v>
      </c>
      <c r="J12" s="25">
        <v>0.72270000000000001</v>
      </c>
    </row>
    <row r="13" spans="1:10" x14ac:dyDescent="0.2">
      <c r="A13" t="s">
        <v>70</v>
      </c>
      <c r="B13" t="s">
        <v>13</v>
      </c>
      <c r="C13">
        <v>51</v>
      </c>
      <c r="D13" t="s">
        <v>70</v>
      </c>
      <c r="E13" s="25">
        <v>0.84019999999999995</v>
      </c>
      <c r="F13" s="25">
        <v>0.86470000000000002</v>
      </c>
      <c r="G13" s="25">
        <v>0.76690000000000003</v>
      </c>
      <c r="H13" s="25">
        <v>0.89490000000000003</v>
      </c>
      <c r="I13" s="25">
        <v>0.85909999999999997</v>
      </c>
      <c r="J13" s="25">
        <v>0.70040000000000002</v>
      </c>
    </row>
    <row r="14" spans="1:10" x14ac:dyDescent="0.2">
      <c r="A14" t="s">
        <v>70</v>
      </c>
      <c r="B14" t="s">
        <v>20</v>
      </c>
      <c r="C14">
        <v>9</v>
      </c>
      <c r="D14" t="s">
        <v>70</v>
      </c>
      <c r="E14" s="25">
        <v>0.9113</v>
      </c>
      <c r="F14" s="25">
        <v>0.93979999999999997</v>
      </c>
      <c r="G14" s="25">
        <v>0.86729999999999996</v>
      </c>
      <c r="H14" s="25">
        <v>0.94740000000000002</v>
      </c>
      <c r="I14" s="25">
        <v>0.94520000000000004</v>
      </c>
      <c r="J14" s="25">
        <v>0.82240000000000002</v>
      </c>
    </row>
    <row r="15" spans="1:10" x14ac:dyDescent="0.2">
      <c r="A15" t="s">
        <v>66</v>
      </c>
      <c r="B15" t="s">
        <v>51</v>
      </c>
      <c r="C15">
        <v>16</v>
      </c>
      <c r="D15" t="s">
        <v>66</v>
      </c>
      <c r="E15" s="25">
        <v>0.70840000000000003</v>
      </c>
      <c r="F15" s="25">
        <v>0.79830000000000001</v>
      </c>
      <c r="G15" s="25">
        <v>0.65920000000000001</v>
      </c>
      <c r="H15" s="25">
        <v>0.77790000000000004</v>
      </c>
      <c r="I15" s="25">
        <v>0.73709999999999998</v>
      </c>
      <c r="J15" s="25">
        <v>0.54259999999999997</v>
      </c>
    </row>
    <row r="16" spans="1:10" x14ac:dyDescent="0.2">
      <c r="A16" t="s">
        <v>70</v>
      </c>
      <c r="B16" t="s">
        <v>73</v>
      </c>
      <c r="C16">
        <v>24</v>
      </c>
      <c r="D16" t="s">
        <v>70</v>
      </c>
      <c r="E16" s="25">
        <v>0.85440000000000005</v>
      </c>
      <c r="F16" s="25">
        <v>0.88160000000000005</v>
      </c>
      <c r="G16" s="25">
        <v>0.82650000000000001</v>
      </c>
      <c r="H16" s="25">
        <v>0.87439999999999996</v>
      </c>
      <c r="I16" s="25">
        <v>0.90059999999999996</v>
      </c>
      <c r="J16" s="25">
        <v>0.755</v>
      </c>
    </row>
    <row r="17" spans="1:10" x14ac:dyDescent="0.2">
      <c r="A17" t="s">
        <v>70</v>
      </c>
      <c r="B17" t="s">
        <v>18</v>
      </c>
      <c r="C17">
        <v>66</v>
      </c>
      <c r="D17" t="s">
        <v>70</v>
      </c>
      <c r="E17" s="25">
        <v>0.84299999999999997</v>
      </c>
      <c r="F17" s="25">
        <v>0.87450000000000006</v>
      </c>
      <c r="G17" s="25">
        <v>0.81499999999999995</v>
      </c>
      <c r="H17" s="25">
        <v>0.88080000000000003</v>
      </c>
      <c r="I17" s="25">
        <v>0.84650000000000003</v>
      </c>
      <c r="J17" s="25">
        <v>0.73470000000000002</v>
      </c>
    </row>
    <row r="18" spans="1:10" x14ac:dyDescent="0.2">
      <c r="A18" t="s">
        <v>70</v>
      </c>
      <c r="B18" t="s">
        <v>72</v>
      </c>
      <c r="C18">
        <v>23</v>
      </c>
      <c r="D18" t="s">
        <v>70</v>
      </c>
      <c r="E18" s="25">
        <v>0.76339999999999997</v>
      </c>
      <c r="F18" s="25">
        <v>0.87639999999999996</v>
      </c>
      <c r="G18" s="25">
        <v>0.72030000000000005</v>
      </c>
      <c r="H18" s="25">
        <v>0.86180000000000001</v>
      </c>
      <c r="I18" s="25">
        <v>0.83020000000000005</v>
      </c>
      <c r="J18" s="25">
        <v>0.66339999999999999</v>
      </c>
    </row>
    <row r="19" spans="1:10" x14ac:dyDescent="0.2">
      <c r="A19" t="s">
        <v>70</v>
      </c>
      <c r="B19" t="s">
        <v>74</v>
      </c>
      <c r="C19">
        <v>12</v>
      </c>
      <c r="D19" t="s">
        <v>70</v>
      </c>
      <c r="E19" s="25">
        <v>0.88009999999999999</v>
      </c>
      <c r="F19" s="25">
        <v>0.91659999999999997</v>
      </c>
      <c r="G19" s="25">
        <v>0.82789999999999997</v>
      </c>
      <c r="H19" s="25">
        <v>0.93730000000000002</v>
      </c>
      <c r="I19" s="25">
        <v>0.89380000000000004</v>
      </c>
      <c r="J19" s="25">
        <v>0.72550000000000003</v>
      </c>
    </row>
    <row r="20" spans="1:10" x14ac:dyDescent="0.2">
      <c r="A20" t="s">
        <v>70</v>
      </c>
      <c r="B20" t="s">
        <v>35</v>
      </c>
      <c r="C20">
        <v>35</v>
      </c>
      <c r="D20" t="s">
        <v>70</v>
      </c>
      <c r="E20" s="25">
        <v>0.86480000000000001</v>
      </c>
      <c r="F20" s="25">
        <v>0.90649999999999997</v>
      </c>
      <c r="G20" s="25">
        <v>0.82020000000000004</v>
      </c>
      <c r="H20" s="25">
        <v>0.91710000000000003</v>
      </c>
      <c r="I20" s="25">
        <v>0.88100000000000001</v>
      </c>
      <c r="J20" s="25">
        <v>0.76639999999999997</v>
      </c>
    </row>
    <row r="21" spans="1:10" x14ac:dyDescent="0.2">
      <c r="A21" t="s">
        <v>68</v>
      </c>
      <c r="B21" t="s">
        <v>10</v>
      </c>
      <c r="C21">
        <v>5</v>
      </c>
      <c r="D21" t="s">
        <v>68</v>
      </c>
      <c r="E21" s="25">
        <v>0.85850000000000004</v>
      </c>
      <c r="F21" s="25">
        <v>0.88839999999999997</v>
      </c>
      <c r="G21" s="25">
        <v>0.80989999999999995</v>
      </c>
      <c r="H21" s="25">
        <v>0.90190000000000003</v>
      </c>
      <c r="I21" s="25">
        <v>0.89490000000000003</v>
      </c>
      <c r="J21" s="25">
        <v>0.69840000000000002</v>
      </c>
    </row>
    <row r="22" spans="1:10" x14ac:dyDescent="0.2">
      <c r="A22" t="s">
        <v>66</v>
      </c>
      <c r="B22" t="s">
        <v>45</v>
      </c>
      <c r="C22">
        <v>34</v>
      </c>
      <c r="D22" t="s">
        <v>66</v>
      </c>
      <c r="E22" s="25">
        <v>0.78</v>
      </c>
      <c r="F22" s="25">
        <v>0.87219999999999998</v>
      </c>
      <c r="G22" s="25">
        <v>0.74529999999999996</v>
      </c>
      <c r="H22" s="25">
        <v>0.82899999999999996</v>
      </c>
      <c r="I22" s="25">
        <v>0.78290000000000004</v>
      </c>
      <c r="J22" s="25">
        <v>0.59009999999999996</v>
      </c>
    </row>
    <row r="23" spans="1:10" x14ac:dyDescent="0.2">
      <c r="A23" t="s">
        <v>70</v>
      </c>
      <c r="B23" t="s">
        <v>76</v>
      </c>
      <c r="C23">
        <v>39</v>
      </c>
      <c r="D23" t="s">
        <v>70</v>
      </c>
      <c r="E23" s="25">
        <v>0.87150000000000005</v>
      </c>
      <c r="F23" s="25">
        <v>0.91779999999999995</v>
      </c>
      <c r="G23" s="25">
        <v>0.87980000000000003</v>
      </c>
      <c r="H23" s="25">
        <v>0.90669999999999995</v>
      </c>
      <c r="I23" s="25">
        <v>0.87309999999999999</v>
      </c>
      <c r="J23" s="25">
        <v>0.70550000000000002</v>
      </c>
    </row>
    <row r="24" spans="1:10" x14ac:dyDescent="0.2">
      <c r="A24" t="s">
        <v>70</v>
      </c>
      <c r="B24" t="s">
        <v>33</v>
      </c>
      <c r="C24">
        <v>22</v>
      </c>
      <c r="D24" t="s">
        <v>70</v>
      </c>
      <c r="E24" s="25">
        <v>0.75339999999999996</v>
      </c>
      <c r="F24" s="25">
        <v>0.85529999999999995</v>
      </c>
      <c r="G24" s="25">
        <v>0.74570000000000003</v>
      </c>
      <c r="H24" s="25">
        <v>0.80840000000000001</v>
      </c>
      <c r="I24" s="25">
        <v>0.82040000000000002</v>
      </c>
      <c r="J24" s="25">
        <v>0.65910000000000002</v>
      </c>
    </row>
    <row r="25" spans="1:10" x14ac:dyDescent="0.2">
      <c r="A25" t="s">
        <v>70</v>
      </c>
      <c r="B25" t="s">
        <v>30</v>
      </c>
      <c r="C25">
        <v>20</v>
      </c>
      <c r="D25" t="s">
        <v>70</v>
      </c>
      <c r="E25" s="25">
        <v>0.82530000000000003</v>
      </c>
      <c r="F25" s="25">
        <v>0.86760000000000004</v>
      </c>
      <c r="G25" s="25">
        <v>0.80189999999999995</v>
      </c>
      <c r="H25" s="25">
        <v>0.83930000000000005</v>
      </c>
      <c r="I25" s="25">
        <v>0.83599999999999997</v>
      </c>
      <c r="J25" s="25">
        <v>0.69589999999999996</v>
      </c>
    </row>
    <row r="26" spans="1:10" x14ac:dyDescent="0.2">
      <c r="A26" t="s">
        <v>66</v>
      </c>
      <c r="B26" t="s">
        <v>50</v>
      </c>
      <c r="C26">
        <v>19</v>
      </c>
      <c r="D26" t="s">
        <v>66</v>
      </c>
      <c r="E26" s="25">
        <v>0.71289999999999998</v>
      </c>
      <c r="F26" s="25">
        <v>0.82320000000000004</v>
      </c>
      <c r="G26" s="25">
        <v>0.68530000000000002</v>
      </c>
      <c r="H26" s="25">
        <v>0.7631</v>
      </c>
      <c r="I26" s="25">
        <v>0.73560000000000003</v>
      </c>
      <c r="J26" s="25">
        <v>0.58620000000000005</v>
      </c>
    </row>
    <row r="27" spans="1:10" x14ac:dyDescent="0.2">
      <c r="A27" t="s">
        <v>70</v>
      </c>
      <c r="B27" t="s">
        <v>37</v>
      </c>
      <c r="C27">
        <v>67</v>
      </c>
      <c r="D27" t="s">
        <v>70</v>
      </c>
      <c r="E27" s="25">
        <v>0.92</v>
      </c>
      <c r="F27" s="25">
        <v>0.93789999999999996</v>
      </c>
      <c r="G27" s="25">
        <v>0.89739999999999998</v>
      </c>
      <c r="H27" s="25">
        <v>0.94940000000000002</v>
      </c>
      <c r="I27" s="25">
        <v>0.95550000000000002</v>
      </c>
      <c r="J27" s="25">
        <v>0.70120000000000005</v>
      </c>
    </row>
    <row r="28" spans="1:10" x14ac:dyDescent="0.2">
      <c r="A28" t="s">
        <v>66</v>
      </c>
      <c r="B28" t="s">
        <v>53</v>
      </c>
      <c r="C28">
        <v>33</v>
      </c>
      <c r="D28" t="s">
        <v>66</v>
      </c>
      <c r="E28" s="25">
        <v>0.75739999999999996</v>
      </c>
      <c r="F28" s="25">
        <v>0.87080000000000002</v>
      </c>
      <c r="G28" s="25">
        <v>0.7198</v>
      </c>
      <c r="H28" s="25">
        <v>0.81489999999999996</v>
      </c>
      <c r="I28" s="25">
        <v>0.76629999999999998</v>
      </c>
      <c r="J28" s="25">
        <v>0.64410000000000001</v>
      </c>
    </row>
    <row r="29" spans="1:10" x14ac:dyDescent="0.2">
      <c r="A29" t="s">
        <v>70</v>
      </c>
      <c r="B29" t="s">
        <v>39</v>
      </c>
      <c r="C29">
        <v>4</v>
      </c>
      <c r="D29" t="s">
        <v>70</v>
      </c>
      <c r="E29" s="25">
        <v>0.8931</v>
      </c>
      <c r="F29" s="25">
        <v>0.92059999999999997</v>
      </c>
      <c r="G29" s="25">
        <v>0.8135</v>
      </c>
      <c r="H29" s="25">
        <v>0.91830000000000001</v>
      </c>
      <c r="I29" s="25">
        <v>0.87749999999999995</v>
      </c>
      <c r="J29" s="25">
        <v>0.6774</v>
      </c>
    </row>
    <row r="30" spans="1:10" x14ac:dyDescent="0.2">
      <c r="A30" t="s">
        <v>66</v>
      </c>
      <c r="B30" t="s">
        <v>49</v>
      </c>
      <c r="C30">
        <v>48</v>
      </c>
      <c r="D30" t="s">
        <v>66</v>
      </c>
      <c r="E30" s="25">
        <v>0.82399999999999995</v>
      </c>
      <c r="F30" s="25">
        <v>0.8518</v>
      </c>
      <c r="G30" s="25">
        <v>0.7954</v>
      </c>
      <c r="H30" s="25">
        <v>0.86809999999999998</v>
      </c>
      <c r="I30" s="25">
        <v>0.84360000000000002</v>
      </c>
      <c r="J30" s="25">
        <v>0.69369999999999998</v>
      </c>
    </row>
    <row r="31" spans="1:10" x14ac:dyDescent="0.2">
      <c r="A31" t="s">
        <v>66</v>
      </c>
      <c r="B31" t="s">
        <v>54</v>
      </c>
      <c r="C31">
        <v>32</v>
      </c>
      <c r="D31" t="s">
        <v>66</v>
      </c>
      <c r="E31" s="25">
        <v>0.74870000000000003</v>
      </c>
      <c r="F31" s="25">
        <v>0.82569999999999999</v>
      </c>
      <c r="G31" s="25">
        <v>0.74980000000000002</v>
      </c>
      <c r="H31" s="25">
        <v>0.80640000000000001</v>
      </c>
      <c r="I31" s="25">
        <v>0.73029999999999995</v>
      </c>
      <c r="J31" s="25">
        <v>0.5827</v>
      </c>
    </row>
    <row r="32" spans="1:10" x14ac:dyDescent="0.2">
      <c r="A32" t="s">
        <v>66</v>
      </c>
      <c r="B32" t="s">
        <v>67</v>
      </c>
      <c r="C32">
        <v>45</v>
      </c>
      <c r="D32" t="s">
        <v>66</v>
      </c>
      <c r="E32" s="25">
        <v>0.75860000000000005</v>
      </c>
      <c r="F32" s="25">
        <v>0.85170000000000001</v>
      </c>
      <c r="G32" s="25">
        <v>0.72540000000000004</v>
      </c>
      <c r="H32" s="25">
        <v>0.79159999999999997</v>
      </c>
      <c r="I32" s="25">
        <v>0.77529999999999999</v>
      </c>
      <c r="J32" s="25">
        <v>0.58540000000000003</v>
      </c>
    </row>
    <row r="33" spans="1:10" x14ac:dyDescent="0.2">
      <c r="A33" t="s">
        <v>66</v>
      </c>
      <c r="B33" t="s">
        <v>46</v>
      </c>
      <c r="C33">
        <v>52</v>
      </c>
      <c r="D33" t="s">
        <v>66</v>
      </c>
      <c r="E33" s="25">
        <v>0.73880000000000001</v>
      </c>
      <c r="F33" s="25">
        <v>0.81369999999999998</v>
      </c>
      <c r="G33" s="25">
        <v>0.69799999999999995</v>
      </c>
      <c r="H33" s="25">
        <v>0.79410000000000003</v>
      </c>
      <c r="I33" s="25">
        <v>0.76170000000000004</v>
      </c>
      <c r="J33" s="25">
        <v>0.54200000000000004</v>
      </c>
    </row>
    <row r="34" spans="1:10" x14ac:dyDescent="0.2">
      <c r="A34" t="s">
        <v>70</v>
      </c>
      <c r="B34" t="s">
        <v>34</v>
      </c>
      <c r="C34">
        <v>56</v>
      </c>
      <c r="D34" t="s">
        <v>70</v>
      </c>
      <c r="E34" s="25">
        <v>0.86609999999999998</v>
      </c>
      <c r="F34" s="25">
        <v>0.9022</v>
      </c>
      <c r="G34" s="25">
        <v>0.88160000000000005</v>
      </c>
      <c r="H34" s="25">
        <v>0.92049999999999998</v>
      </c>
      <c r="I34" s="25">
        <v>0.82120000000000004</v>
      </c>
      <c r="J34" s="25">
        <v>0.73609999999999998</v>
      </c>
    </row>
    <row r="35" spans="1:10" x14ac:dyDescent="0.2">
      <c r="A35" t="s">
        <v>66</v>
      </c>
      <c r="B35" t="s">
        <v>40</v>
      </c>
      <c r="C35">
        <v>63</v>
      </c>
      <c r="D35" t="s">
        <v>66</v>
      </c>
      <c r="E35" s="25">
        <v>0.74580000000000002</v>
      </c>
      <c r="F35" s="25">
        <v>0.88170000000000004</v>
      </c>
      <c r="G35" s="25">
        <v>0.77729999999999999</v>
      </c>
      <c r="H35" s="25">
        <v>0.72919999999999996</v>
      </c>
      <c r="I35" s="25">
        <v>0.8407</v>
      </c>
      <c r="J35" s="25">
        <v>0.5907</v>
      </c>
    </row>
    <row r="36" spans="1:10" x14ac:dyDescent="0.2">
      <c r="A36" t="s">
        <v>70</v>
      </c>
      <c r="B36" t="s">
        <v>32</v>
      </c>
      <c r="C36">
        <v>65</v>
      </c>
      <c r="D36" t="s">
        <v>70</v>
      </c>
      <c r="E36" s="25">
        <v>0.87629999999999997</v>
      </c>
      <c r="F36" s="25">
        <v>0.95709999999999995</v>
      </c>
      <c r="G36" s="25">
        <v>0.86550000000000005</v>
      </c>
      <c r="H36" s="25">
        <v>0.92979999999999996</v>
      </c>
      <c r="I36" s="25">
        <v>0.9234</v>
      </c>
      <c r="J36" s="25">
        <v>0.77380000000000004</v>
      </c>
    </row>
    <row r="37" spans="1:10" x14ac:dyDescent="0.2">
      <c r="A37" t="s">
        <v>70</v>
      </c>
      <c r="B37" t="s">
        <v>77</v>
      </c>
      <c r="C37">
        <v>7</v>
      </c>
      <c r="D37" t="s">
        <v>70</v>
      </c>
      <c r="E37" s="25">
        <v>0.90569999999999995</v>
      </c>
      <c r="F37" s="25">
        <v>0.92759999999999998</v>
      </c>
      <c r="G37" s="25">
        <v>0.88719999999999999</v>
      </c>
      <c r="H37" s="25">
        <v>0.90780000000000005</v>
      </c>
      <c r="I37" s="25">
        <v>0.89929999999999999</v>
      </c>
      <c r="J37" s="25">
        <v>0.73219999999999996</v>
      </c>
    </row>
    <row r="38" spans="1:10" x14ac:dyDescent="0.2">
      <c r="A38" t="s">
        <v>70</v>
      </c>
      <c r="B38" t="s">
        <v>15</v>
      </c>
      <c r="C38">
        <v>14</v>
      </c>
      <c r="D38" t="s">
        <v>70</v>
      </c>
      <c r="E38" s="25">
        <v>0.92149999999999999</v>
      </c>
      <c r="F38" s="25">
        <v>0.92649999999999999</v>
      </c>
      <c r="G38" s="25">
        <v>0.88019999999999998</v>
      </c>
      <c r="H38" s="25">
        <v>0.94969999999999999</v>
      </c>
      <c r="I38" s="25">
        <v>0.93410000000000004</v>
      </c>
      <c r="J38" s="25">
        <v>0.52010000000000001</v>
      </c>
    </row>
    <row r="39" spans="1:10" x14ac:dyDescent="0.2">
      <c r="A39" t="s">
        <v>66</v>
      </c>
      <c r="B39" t="s">
        <v>43</v>
      </c>
      <c r="C39">
        <v>18</v>
      </c>
      <c r="D39" t="s">
        <v>66</v>
      </c>
      <c r="E39" s="25">
        <v>0.70730000000000004</v>
      </c>
      <c r="F39" s="25">
        <v>0.81799999999999995</v>
      </c>
      <c r="G39" s="25">
        <v>0.67849999999999999</v>
      </c>
      <c r="H39" s="25">
        <v>0.83209999999999995</v>
      </c>
      <c r="I39" s="25">
        <v>0.75480000000000003</v>
      </c>
      <c r="J39" s="25">
        <v>0.54330000000000001</v>
      </c>
    </row>
    <row r="40" spans="1:10" x14ac:dyDescent="0.2">
      <c r="A40" t="s">
        <v>70</v>
      </c>
      <c r="B40" t="s">
        <v>25</v>
      </c>
      <c r="C40">
        <v>29</v>
      </c>
      <c r="D40" t="s">
        <v>70</v>
      </c>
      <c r="E40" s="25">
        <v>0.91269999999999996</v>
      </c>
      <c r="F40" s="25">
        <v>0.93879999999999997</v>
      </c>
      <c r="G40" s="25">
        <v>0.90259999999999996</v>
      </c>
      <c r="H40" s="25">
        <v>0.92630000000000001</v>
      </c>
      <c r="I40" s="25">
        <v>0.91479999999999995</v>
      </c>
      <c r="J40" s="25">
        <v>0.83030000000000004</v>
      </c>
    </row>
    <row r="41" spans="1:10" x14ac:dyDescent="0.2">
      <c r="A41" t="s">
        <v>70</v>
      </c>
      <c r="B41" t="s">
        <v>36</v>
      </c>
      <c r="C41">
        <v>57</v>
      </c>
      <c r="D41" t="s">
        <v>70</v>
      </c>
      <c r="E41" s="25">
        <v>0.90300000000000002</v>
      </c>
      <c r="F41" s="25">
        <v>0.9395</v>
      </c>
      <c r="G41" s="25">
        <v>0.84870000000000001</v>
      </c>
      <c r="H41" s="25">
        <v>0.91769999999999996</v>
      </c>
      <c r="I41" s="25">
        <v>0.88139999999999996</v>
      </c>
      <c r="J41" s="25">
        <v>0.73419999999999996</v>
      </c>
    </row>
    <row r="42" spans="1:10" x14ac:dyDescent="0.2">
      <c r="A42" t="s">
        <v>70</v>
      </c>
      <c r="B42" t="s">
        <v>11</v>
      </c>
      <c r="C42">
        <v>47</v>
      </c>
      <c r="D42" t="s">
        <v>70</v>
      </c>
      <c r="E42" s="25">
        <v>0.84440000000000004</v>
      </c>
      <c r="F42" s="25">
        <v>0.88980000000000004</v>
      </c>
      <c r="G42" s="25">
        <v>0.77310000000000001</v>
      </c>
      <c r="H42" s="25">
        <v>0.89890000000000003</v>
      </c>
      <c r="I42" s="25">
        <v>0.87960000000000005</v>
      </c>
      <c r="J42" s="25">
        <v>0.73009999999999997</v>
      </c>
    </row>
    <row r="43" spans="1:10" x14ac:dyDescent="0.2">
      <c r="A43" t="s">
        <v>70</v>
      </c>
      <c r="B43" t="s">
        <v>78</v>
      </c>
      <c r="C43">
        <v>46</v>
      </c>
      <c r="D43" t="s">
        <v>70</v>
      </c>
      <c r="E43" s="25">
        <v>0.85870000000000002</v>
      </c>
      <c r="F43" s="25">
        <v>0.89090000000000003</v>
      </c>
      <c r="G43" s="25">
        <v>0.78659999999999997</v>
      </c>
      <c r="H43" s="25">
        <v>0.90110000000000001</v>
      </c>
      <c r="I43" s="25">
        <v>0.86929999999999996</v>
      </c>
      <c r="J43" s="25">
        <v>0.70250000000000001</v>
      </c>
    </row>
    <row r="44" spans="1:10" x14ac:dyDescent="0.2">
      <c r="A44" t="s">
        <v>66</v>
      </c>
      <c r="B44" t="s">
        <v>42</v>
      </c>
      <c r="C44">
        <v>26</v>
      </c>
      <c r="D44" t="s">
        <v>66</v>
      </c>
      <c r="E44" s="25">
        <v>0.64349999999999996</v>
      </c>
      <c r="F44" s="25">
        <v>0.81330000000000002</v>
      </c>
      <c r="G44" s="25">
        <v>0.65010000000000001</v>
      </c>
      <c r="H44" s="25">
        <v>0.77400000000000002</v>
      </c>
      <c r="I44" s="25">
        <v>0.75139999999999996</v>
      </c>
      <c r="J44" s="25">
        <v>0.56669999999999998</v>
      </c>
    </row>
    <row r="45" spans="1:10" x14ac:dyDescent="0.2">
      <c r="A45" t="s">
        <v>70</v>
      </c>
      <c r="B45" t="s">
        <v>75</v>
      </c>
      <c r="C45">
        <v>37</v>
      </c>
      <c r="D45" t="s">
        <v>70</v>
      </c>
      <c r="E45" s="25">
        <v>0.9133</v>
      </c>
      <c r="F45" s="25">
        <v>0.93710000000000004</v>
      </c>
      <c r="G45" s="25">
        <v>0.84660000000000002</v>
      </c>
      <c r="H45" s="25">
        <v>0.94620000000000004</v>
      </c>
      <c r="I45" s="25">
        <v>0.92290000000000005</v>
      </c>
      <c r="J45" s="25">
        <v>0.76759999999999995</v>
      </c>
    </row>
  </sheetData>
  <sheetProtection algorithmName="SHA-512" hashValue="+HAgJXSb8prgCWIg75Ndx84b9CpfTsbYNkP1jw2qEL2taTUjIrjLeHO+kXEZe1HM/Xae0Z45M7P1Fr886SfCog==" saltValue="vbl8lxkefIbVi/dm0F6Tv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3225D-9BD4-454D-B213-A51F95668BF6}">
  <sheetPr>
    <pageSetUpPr fitToPage="1"/>
  </sheetPr>
  <dimension ref="A1:K52"/>
  <sheetViews>
    <sheetView zoomScaleNormal="100" workbookViewId="0">
      <pane xSplit="3" ySplit="2" topLeftCell="D3" activePane="bottomRight" state="frozen"/>
      <selection activeCell="P25" sqref="P25"/>
      <selection pane="topRight" activeCell="P25" sqref="P25"/>
      <selection pane="bottomLeft" activeCell="P25" sqref="P25"/>
      <selection pane="bottomRight" activeCell="P25" sqref="P25"/>
    </sheetView>
  </sheetViews>
  <sheetFormatPr defaultColWidth="8.85546875" defaultRowHeight="12.75" x14ac:dyDescent="0.2"/>
  <cols>
    <col min="1" max="1" width="7.140625" hidden="1" customWidth="1"/>
    <col min="2" max="2" width="7.140625" customWidth="1"/>
    <col min="3" max="3" width="27.7109375" style="22" customWidth="1"/>
    <col min="4" max="4" width="8" style="23" customWidth="1"/>
    <col min="5" max="5" width="9.140625" style="2" customWidth="1"/>
    <col min="6" max="8" width="11" customWidth="1"/>
    <col min="9" max="9" width="11.7109375" customWidth="1"/>
    <col min="10" max="10" width="10.85546875" style="5" customWidth="1"/>
    <col min="11" max="11" width="12.42578125" style="5" customWidth="1"/>
  </cols>
  <sheetData>
    <row r="1" spans="1:11" ht="15" customHeight="1" x14ac:dyDescent="0.2">
      <c r="B1" s="1"/>
      <c r="C1"/>
      <c r="D1" s="2"/>
      <c r="E1" s="3"/>
      <c r="F1" s="4"/>
      <c r="G1" s="3"/>
      <c r="H1" s="3"/>
    </row>
    <row r="2" spans="1:11" ht="24" customHeight="1" x14ac:dyDescent="0.2">
      <c r="B2" s="6"/>
      <c r="C2" s="6"/>
      <c r="D2" s="7" t="s">
        <v>0</v>
      </c>
      <c r="E2" s="7" t="s">
        <v>1</v>
      </c>
      <c r="F2" s="7" t="s">
        <v>2</v>
      </c>
      <c r="G2" s="7" t="s">
        <v>3</v>
      </c>
      <c r="H2" s="8" t="s">
        <v>4</v>
      </c>
      <c r="I2" s="7" t="s">
        <v>5</v>
      </c>
      <c r="J2" s="7" t="s">
        <v>6</v>
      </c>
      <c r="K2" s="7" t="s">
        <v>7</v>
      </c>
    </row>
    <row r="3" spans="1:11" ht="14.25" x14ac:dyDescent="0.2">
      <c r="A3">
        <v>1</v>
      </c>
      <c r="B3" s="9" t="s">
        <v>8</v>
      </c>
      <c r="C3" s="10"/>
      <c r="D3" s="15" t="s">
        <v>137</v>
      </c>
      <c r="E3" s="11" t="s">
        <v>9</v>
      </c>
      <c r="F3" s="12">
        <f>VLOOKUP($A3,'Top3 OTP Adjusted RAW'!$C:$J,3,FALSE)</f>
        <v>0.82540000000000002</v>
      </c>
      <c r="G3" s="12">
        <f>VLOOKUP($A3,'Top3 OTP Adjusted RAW'!$C:$J,4,FALSE)</f>
        <v>0.85160000000000002</v>
      </c>
      <c r="H3" s="12">
        <f>VLOOKUP($A3,'Top3 OTP Adjusted RAW'!$C:$J,5,FALSE)</f>
        <v>0.81110000000000004</v>
      </c>
      <c r="I3" s="12">
        <f>VLOOKUP($A3,'Top3 OTP Adjusted RAW'!$C:$J,6,FALSE)</f>
        <v>0.82879999999999998</v>
      </c>
      <c r="J3" s="12">
        <f>VLOOKUP($A3,'Top3 OTP Adjusted RAW'!$C:$J,7,FALSE)</f>
        <v>0.82210000000000005</v>
      </c>
      <c r="K3" s="12">
        <f>VLOOKUP($A3,'Top3 OTP Adjusted RAW'!$C:$J,8,FALSE)</f>
        <v>0.60419999999999996</v>
      </c>
    </row>
    <row r="4" spans="1:11" x14ac:dyDescent="0.2">
      <c r="A4">
        <v>5</v>
      </c>
      <c r="B4" s="13" t="s">
        <v>10</v>
      </c>
      <c r="C4" s="14"/>
      <c r="D4" s="15" t="s">
        <v>137</v>
      </c>
      <c r="E4" s="11" t="s">
        <v>9</v>
      </c>
      <c r="F4" s="12">
        <f>VLOOKUP($A4,'Top3 OTP Adjusted RAW'!$C:$J,3,FALSE)</f>
        <v>0.79900000000000004</v>
      </c>
      <c r="G4" s="12">
        <f>VLOOKUP($A4,'Top3 OTP Adjusted RAW'!$C:$J,4,FALSE)</f>
        <v>0.82140000000000002</v>
      </c>
      <c r="H4" s="12">
        <f>VLOOKUP($A4,'Top3 OTP Adjusted RAW'!$C:$J,5,FALSE)</f>
        <v>0.75019999999999998</v>
      </c>
      <c r="I4" s="12">
        <f>VLOOKUP($A4,'Top3 OTP Adjusted RAW'!$C:$J,6,FALSE)</f>
        <v>0.83</v>
      </c>
      <c r="J4" s="12">
        <f>VLOOKUP($A4,'Top3 OTP Adjusted RAW'!$C:$J,7,FALSE)</f>
        <v>0.81810000000000005</v>
      </c>
      <c r="K4" s="12">
        <f>VLOOKUP($A4,'Top3 OTP Adjusted RAW'!$C:$J,8,FALSE)</f>
        <v>0.59299999999999997</v>
      </c>
    </row>
    <row r="5" spans="1:11" x14ac:dyDescent="0.2">
      <c r="A5">
        <v>47</v>
      </c>
      <c r="B5" s="13" t="s">
        <v>11</v>
      </c>
      <c r="C5" s="14"/>
      <c r="D5" s="15" t="s">
        <v>137</v>
      </c>
      <c r="E5" s="11" t="s">
        <v>9</v>
      </c>
      <c r="F5" s="12">
        <f>VLOOKUP($A5,'Top3 OTP Adjusted RAW'!$C:$J,3,FALSE)</f>
        <v>0.83279999999999998</v>
      </c>
      <c r="G5" s="12">
        <f>VLOOKUP($A5,'Top3 OTP Adjusted RAW'!$C:$J,4,FALSE)</f>
        <v>0.84330000000000005</v>
      </c>
      <c r="H5" s="12">
        <f>VLOOKUP($A5,'Top3 OTP Adjusted RAW'!$C:$J,5,FALSE)</f>
        <v>0.75580000000000003</v>
      </c>
      <c r="I5" s="12">
        <f>VLOOKUP($A5,'Top3 OTP Adjusted RAW'!$C:$J,6,FALSE)</f>
        <v>0.83560000000000001</v>
      </c>
      <c r="J5" s="12">
        <f>VLOOKUP($A5,'Top3 OTP Adjusted RAW'!$C:$J,7,FALSE)</f>
        <v>0.81769999999999998</v>
      </c>
      <c r="K5" s="12">
        <f>VLOOKUP($A5,'Top3 OTP Adjusted RAW'!$C:$J,8,FALSE)</f>
        <v>0.63170000000000004</v>
      </c>
    </row>
    <row r="6" spans="1:11" x14ac:dyDescent="0.2">
      <c r="A6">
        <v>50</v>
      </c>
      <c r="B6" s="13" t="s">
        <v>12</v>
      </c>
      <c r="C6" s="14"/>
      <c r="D6" s="15" t="s">
        <v>137</v>
      </c>
      <c r="E6" s="11" t="s">
        <v>9</v>
      </c>
      <c r="F6" s="12">
        <f>VLOOKUP($A6,'Top3 OTP Adjusted RAW'!$C:$J,3,FALSE)</f>
        <v>0.84489999999999998</v>
      </c>
      <c r="G6" s="12">
        <f>VLOOKUP($A6,'Top3 OTP Adjusted RAW'!$C:$J,4,FALSE)</f>
        <v>0.85980000000000001</v>
      </c>
      <c r="H6" s="12">
        <f>VLOOKUP($A6,'Top3 OTP Adjusted RAW'!$C:$J,5,FALSE)</f>
        <v>0.79059999999999997</v>
      </c>
      <c r="I6" s="12">
        <f>VLOOKUP($A6,'Top3 OTP Adjusted RAW'!$C:$J,6,FALSE)</f>
        <v>0.86099999999999999</v>
      </c>
      <c r="J6" s="12">
        <f>VLOOKUP($A6,'Top3 OTP Adjusted RAW'!$C:$J,7,FALSE)</f>
        <v>0.81269999999999998</v>
      </c>
      <c r="K6" s="12">
        <f>VLOOKUP($A6,'Top3 OTP Adjusted RAW'!$C:$J,8,FALSE)</f>
        <v>0.6371</v>
      </c>
    </row>
    <row r="7" spans="1:11" x14ac:dyDescent="0.2">
      <c r="A7">
        <v>51</v>
      </c>
      <c r="B7" s="13" t="s">
        <v>13</v>
      </c>
      <c r="C7" s="14"/>
      <c r="D7" s="15" t="s">
        <v>137</v>
      </c>
      <c r="E7" s="11" t="s">
        <v>9</v>
      </c>
      <c r="F7" s="12">
        <f>VLOOKUP($A7,'Top3 OTP Adjusted RAW'!$C:$J,3,FALSE)</f>
        <v>0.82179999999999997</v>
      </c>
      <c r="G7" s="12">
        <f>VLOOKUP($A7,'Top3 OTP Adjusted RAW'!$C:$J,4,FALSE)</f>
        <v>0.82450000000000001</v>
      </c>
      <c r="H7" s="12">
        <f>VLOOKUP($A7,'Top3 OTP Adjusted RAW'!$C:$J,5,FALSE)</f>
        <v>0.75800000000000001</v>
      </c>
      <c r="I7" s="12">
        <f>VLOOKUP($A7,'Top3 OTP Adjusted RAW'!$C:$J,6,FALSE)</f>
        <v>0.86129999999999995</v>
      </c>
      <c r="J7" s="12">
        <f>VLOOKUP($A7,'Top3 OTP Adjusted RAW'!$C:$J,7,FALSE)</f>
        <v>0.79139999999999999</v>
      </c>
      <c r="K7" s="12">
        <f>VLOOKUP($A7,'Top3 OTP Adjusted RAW'!$C:$J,8,FALSE)</f>
        <v>0.59840000000000004</v>
      </c>
    </row>
    <row r="8" spans="1:11" x14ac:dyDescent="0.2">
      <c r="A8">
        <v>46</v>
      </c>
      <c r="B8" s="13" t="s">
        <v>14</v>
      </c>
      <c r="C8" s="14"/>
      <c r="D8" s="15" t="s">
        <v>137</v>
      </c>
      <c r="E8" s="11" t="s">
        <v>9</v>
      </c>
      <c r="F8" s="12">
        <f>VLOOKUP($A8,'Top3 OTP Adjusted RAW'!$C:$J,3,FALSE)</f>
        <v>0.8579</v>
      </c>
      <c r="G8" s="12">
        <f>VLOOKUP($A8,'Top3 OTP Adjusted RAW'!$C:$J,4,FALSE)</f>
        <v>0.83340000000000003</v>
      </c>
      <c r="H8" s="12">
        <f>VLOOKUP($A8,'Top3 OTP Adjusted RAW'!$C:$J,5,FALSE)</f>
        <v>0.78380000000000005</v>
      </c>
      <c r="I8" s="12">
        <f>VLOOKUP($A8,'Top3 OTP Adjusted RAW'!$C:$J,6,FALSE)</f>
        <v>0.84940000000000004</v>
      </c>
      <c r="J8" s="12">
        <f>VLOOKUP($A8,'Top3 OTP Adjusted RAW'!$C:$J,7,FALSE)</f>
        <v>0.79500000000000004</v>
      </c>
      <c r="K8" s="12">
        <f>VLOOKUP($A8,'Top3 OTP Adjusted RAW'!$C:$J,8,FALSE)</f>
        <v>0.60770000000000002</v>
      </c>
    </row>
    <row r="9" spans="1:11" x14ac:dyDescent="0.2">
      <c r="A9">
        <v>14</v>
      </c>
      <c r="B9" s="13" t="s">
        <v>15</v>
      </c>
      <c r="C9" s="14"/>
      <c r="D9" s="15" t="s">
        <v>137</v>
      </c>
      <c r="E9" s="11" t="s">
        <v>9</v>
      </c>
      <c r="F9" s="12">
        <f>VLOOKUP($A9,'Top3 OTP Adjusted RAW'!$C:$J,3,FALSE)</f>
        <v>0.88829999999999998</v>
      </c>
      <c r="G9" s="12">
        <f>VLOOKUP($A9,'Top3 OTP Adjusted RAW'!$C:$J,4,FALSE)</f>
        <v>0.87960000000000005</v>
      </c>
      <c r="H9" s="12">
        <f>VLOOKUP($A9,'Top3 OTP Adjusted RAW'!$C:$J,5,FALSE)</f>
        <v>0.84430000000000005</v>
      </c>
      <c r="I9" s="12">
        <f>VLOOKUP($A9,'Top3 OTP Adjusted RAW'!$C:$J,6,FALSE)</f>
        <v>0.89829999999999999</v>
      </c>
      <c r="J9" s="12">
        <f>VLOOKUP($A9,'Top3 OTP Adjusted RAW'!$C:$J,7,FALSE)</f>
        <v>0.87390000000000001</v>
      </c>
      <c r="K9" s="12">
        <f>VLOOKUP($A9,'Top3 OTP Adjusted RAW'!$C:$J,8,FALSE)</f>
        <v>0.4929</v>
      </c>
    </row>
    <row r="10" spans="1:11" x14ac:dyDescent="0.2">
      <c r="A10">
        <v>12</v>
      </c>
      <c r="B10" s="13" t="s">
        <v>16</v>
      </c>
      <c r="C10" s="14"/>
      <c r="D10" s="15" t="s">
        <v>137</v>
      </c>
      <c r="E10" s="11" t="s">
        <v>9</v>
      </c>
      <c r="F10" s="12">
        <f>VLOOKUP($A10,'Top3 OTP Adjusted RAW'!$C:$J,3,FALSE)</f>
        <v>0.85240000000000005</v>
      </c>
      <c r="G10" s="12">
        <f>VLOOKUP($A10,'Top3 OTP Adjusted RAW'!$C:$J,4,FALSE)</f>
        <v>0.87860000000000005</v>
      </c>
      <c r="H10" s="12">
        <f>VLOOKUP($A10,'Top3 OTP Adjusted RAW'!$C:$J,5,FALSE)</f>
        <v>0.77880000000000005</v>
      </c>
      <c r="I10" s="12">
        <f>VLOOKUP($A10,'Top3 OTP Adjusted RAW'!$C:$J,6,FALSE)</f>
        <v>0.87080000000000002</v>
      </c>
      <c r="J10" s="12">
        <f>VLOOKUP($A10,'Top3 OTP Adjusted RAW'!$C:$J,7,FALSE)</f>
        <v>0.82609999999999995</v>
      </c>
      <c r="K10" s="12">
        <f>VLOOKUP($A10,'Top3 OTP Adjusted RAW'!$C:$J,8,FALSE)</f>
        <v>0.61580000000000001</v>
      </c>
    </row>
    <row r="11" spans="1:11" x14ac:dyDescent="0.2">
      <c r="A11">
        <v>37</v>
      </c>
      <c r="B11" s="16" t="s">
        <v>17</v>
      </c>
      <c r="C11" s="16"/>
      <c r="D11" s="15" t="s">
        <v>137</v>
      </c>
      <c r="E11" s="11" t="s">
        <v>9</v>
      </c>
      <c r="F11" s="12">
        <f>VLOOKUP($A11,'Top3 OTP Adjusted RAW'!$C:$J,3,FALSE)</f>
        <v>0.86899999999999999</v>
      </c>
      <c r="G11" s="12">
        <f>VLOOKUP($A11,'Top3 OTP Adjusted RAW'!$C:$J,4,FALSE)</f>
        <v>0.89890000000000003</v>
      </c>
      <c r="H11" s="12">
        <f>VLOOKUP($A11,'Top3 OTP Adjusted RAW'!$C:$J,5,FALSE)</f>
        <v>0.80359999999999998</v>
      </c>
      <c r="I11" s="12">
        <f>VLOOKUP($A11,'Top3 OTP Adjusted RAW'!$C:$J,6,FALSE)</f>
        <v>0.89900000000000002</v>
      </c>
      <c r="J11" s="12">
        <f>VLOOKUP($A11,'Top3 OTP Adjusted RAW'!$C:$J,7,FALSE)</f>
        <v>0.86519999999999997</v>
      </c>
      <c r="K11" s="12">
        <f>VLOOKUP($A11,'Top3 OTP Adjusted RAW'!$C:$J,8,FALSE)</f>
        <v>0.67689999999999995</v>
      </c>
    </row>
    <row r="12" spans="1:11" x14ac:dyDescent="0.2">
      <c r="A12">
        <v>66</v>
      </c>
      <c r="B12" s="16" t="s">
        <v>18</v>
      </c>
      <c r="C12" s="16"/>
      <c r="D12" s="15" t="s">
        <v>137</v>
      </c>
      <c r="E12" s="11" t="s">
        <v>9</v>
      </c>
      <c r="F12" s="12">
        <f>VLOOKUP($A12,'Top3 OTP Adjusted RAW'!$C:$J,3,FALSE)</f>
        <v>0.8276</v>
      </c>
      <c r="G12" s="12">
        <f>VLOOKUP($A12,'Top3 OTP Adjusted RAW'!$C:$J,4,FALSE)</f>
        <v>0.82079999999999997</v>
      </c>
      <c r="H12" s="12">
        <f>VLOOKUP($A12,'Top3 OTP Adjusted RAW'!$C:$J,5,FALSE)</f>
        <v>0.81899999999999995</v>
      </c>
      <c r="I12" s="12">
        <f>VLOOKUP($A12,'Top3 OTP Adjusted RAW'!$C:$J,6,FALSE)</f>
        <v>0.83299999999999996</v>
      </c>
      <c r="J12" s="12">
        <f>VLOOKUP($A12,'Top3 OTP Adjusted RAW'!$C:$J,7,FALSE)</f>
        <v>0.78339999999999999</v>
      </c>
      <c r="K12" s="12">
        <f>VLOOKUP($A12,'Top3 OTP Adjusted RAW'!$C:$J,8,FALSE)</f>
        <v>0.66339999999999999</v>
      </c>
    </row>
    <row r="13" spans="1:11" x14ac:dyDescent="0.2">
      <c r="A13">
        <v>36</v>
      </c>
      <c r="B13" s="16" t="s">
        <v>19</v>
      </c>
      <c r="C13" s="16"/>
      <c r="D13" s="15" t="s">
        <v>137</v>
      </c>
      <c r="E13" s="11" t="s">
        <v>9</v>
      </c>
      <c r="F13" s="12">
        <f>VLOOKUP($A13,'Top3 OTP Adjusted RAW'!$C:$J,3,FALSE)</f>
        <v>0.82140000000000002</v>
      </c>
      <c r="G13" s="12">
        <f>VLOOKUP($A13,'Top3 OTP Adjusted RAW'!$C:$J,4,FALSE)</f>
        <v>0.88380000000000003</v>
      </c>
      <c r="H13" s="12">
        <f>VLOOKUP($A13,'Top3 OTP Adjusted RAW'!$C:$J,5,FALSE)</f>
        <v>0.79759999999999998</v>
      </c>
      <c r="I13" s="12">
        <f>VLOOKUP($A13,'Top3 OTP Adjusted RAW'!$C:$J,6,FALSE)</f>
        <v>0.82010000000000005</v>
      </c>
      <c r="J13" s="12">
        <f>VLOOKUP($A13,'Top3 OTP Adjusted RAW'!$C:$J,7,FALSE)</f>
        <v>0.79559999999999997</v>
      </c>
      <c r="K13" s="12">
        <f>VLOOKUP($A13,'Top3 OTP Adjusted RAW'!$C:$J,8,FALSE)</f>
        <v>0.54169999999999996</v>
      </c>
    </row>
    <row r="14" spans="1:11" x14ac:dyDescent="0.2">
      <c r="A14">
        <v>9</v>
      </c>
      <c r="B14" s="16" t="s">
        <v>20</v>
      </c>
      <c r="C14" s="16"/>
      <c r="D14" s="15" t="s">
        <v>137</v>
      </c>
      <c r="E14" s="11" t="s">
        <v>9</v>
      </c>
      <c r="F14" s="12">
        <f>VLOOKUP($A14,'Top3 OTP Adjusted RAW'!$C:$J,3,FALSE)</f>
        <v>0.8952</v>
      </c>
      <c r="G14" s="12">
        <f>VLOOKUP($A14,'Top3 OTP Adjusted RAW'!$C:$J,4,FALSE)</f>
        <v>0.91510000000000002</v>
      </c>
      <c r="H14" s="12">
        <f>VLOOKUP($A14,'Top3 OTP Adjusted RAW'!$C:$J,5,FALSE)</f>
        <v>0.8468</v>
      </c>
      <c r="I14" s="12">
        <f>VLOOKUP($A14,'Top3 OTP Adjusted RAW'!$C:$J,6,FALSE)</f>
        <v>0.90429999999999999</v>
      </c>
      <c r="J14" s="12">
        <f>VLOOKUP($A14,'Top3 OTP Adjusted RAW'!$C:$J,7,FALSE)</f>
        <v>0.89710000000000001</v>
      </c>
      <c r="K14" s="12">
        <f>VLOOKUP($A14,'Top3 OTP Adjusted RAW'!$C:$J,8,FALSE)</f>
        <v>0.75039999999999996</v>
      </c>
    </row>
    <row r="15" spans="1:11" x14ac:dyDescent="0.2">
      <c r="A15">
        <v>40</v>
      </c>
      <c r="B15" s="17" t="s">
        <v>21</v>
      </c>
      <c r="C15" s="17"/>
      <c r="D15" s="15" t="s">
        <v>137</v>
      </c>
      <c r="E15" s="11" t="s">
        <v>9</v>
      </c>
      <c r="F15" s="12"/>
      <c r="G15" s="12"/>
      <c r="H15" s="12"/>
      <c r="I15" s="12"/>
      <c r="J15" s="12"/>
      <c r="K15" s="12"/>
    </row>
    <row r="16" spans="1:11" x14ac:dyDescent="0.2">
      <c r="A16">
        <v>3</v>
      </c>
      <c r="B16" s="17" t="s">
        <v>22</v>
      </c>
      <c r="C16" s="17"/>
      <c r="D16" s="15" t="s">
        <v>137</v>
      </c>
      <c r="E16" s="11" t="s">
        <v>9</v>
      </c>
      <c r="F16" s="12">
        <f>VLOOKUP($A16,'Top3 OTP Adjusted RAW'!$C:$J,3,FALSE)</f>
        <v>0.86739999999999995</v>
      </c>
      <c r="G16" s="12">
        <f>VLOOKUP($A16,'Top3 OTP Adjusted RAW'!$C:$J,4,FALSE)</f>
        <v>0.86760000000000004</v>
      </c>
      <c r="H16" s="12">
        <f>VLOOKUP($A16,'Top3 OTP Adjusted RAW'!$C:$J,5,FALSE)</f>
        <v>0.87360000000000004</v>
      </c>
      <c r="I16" s="12">
        <f>VLOOKUP($A16,'Top3 OTP Adjusted RAW'!$C:$J,6,FALSE)</f>
        <v>0.86570000000000003</v>
      </c>
      <c r="J16" s="12">
        <f>VLOOKUP($A16,'Top3 OTP Adjusted RAW'!$C:$J,7,FALSE)</f>
        <v>0.81100000000000005</v>
      </c>
      <c r="K16" s="12">
        <f>VLOOKUP($A16,'Top3 OTP Adjusted RAW'!$C:$J,8,FALSE)</f>
        <v>0.55089999999999995</v>
      </c>
    </row>
    <row r="17" spans="1:11" x14ac:dyDescent="0.2">
      <c r="A17">
        <v>7</v>
      </c>
      <c r="B17" s="17" t="s">
        <v>23</v>
      </c>
      <c r="C17" s="17"/>
      <c r="D17" s="15" t="s">
        <v>137</v>
      </c>
      <c r="E17" s="11" t="s">
        <v>9</v>
      </c>
      <c r="F17" s="12">
        <f>VLOOKUP($A17,'Top3 OTP Adjusted RAW'!$C:$J,3,FALSE)</f>
        <v>0.87690000000000001</v>
      </c>
      <c r="G17" s="12">
        <f>VLOOKUP($A17,'Top3 OTP Adjusted RAW'!$C:$J,4,FALSE)</f>
        <v>0.88749999999999996</v>
      </c>
      <c r="H17" s="12">
        <f>VLOOKUP($A17,'Top3 OTP Adjusted RAW'!$C:$J,5,FALSE)</f>
        <v>0.86060000000000003</v>
      </c>
      <c r="I17" s="12">
        <f>VLOOKUP($A17,'Top3 OTP Adjusted RAW'!$C:$J,6,FALSE)</f>
        <v>0.85619999999999996</v>
      </c>
      <c r="J17" s="12">
        <f>VLOOKUP($A17,'Top3 OTP Adjusted RAW'!$C:$J,7,FALSE)</f>
        <v>0.83440000000000003</v>
      </c>
      <c r="K17" s="12">
        <f>VLOOKUP($A17,'Top3 OTP Adjusted RAW'!$C:$J,8,FALSE)</f>
        <v>0.62909999999999999</v>
      </c>
    </row>
    <row r="18" spans="1:11" x14ac:dyDescent="0.2">
      <c r="A18">
        <v>15</v>
      </c>
      <c r="B18" s="17" t="s">
        <v>24</v>
      </c>
      <c r="C18" s="17"/>
      <c r="D18" s="15" t="s">
        <v>137</v>
      </c>
      <c r="E18" s="11" t="s">
        <v>9</v>
      </c>
      <c r="F18" s="12">
        <f>VLOOKUP($A18,'Top3 OTP Adjusted RAW'!$C:$J,3,FALSE)</f>
        <v>0.85709999999999997</v>
      </c>
      <c r="G18" s="12">
        <f>VLOOKUP($A18,'Top3 OTP Adjusted RAW'!$C:$J,4,FALSE)</f>
        <v>0.88200000000000001</v>
      </c>
      <c r="H18" s="12">
        <f>VLOOKUP($A18,'Top3 OTP Adjusted RAW'!$C:$J,5,FALSE)</f>
        <v>0.84119999999999995</v>
      </c>
      <c r="I18" s="12">
        <f>VLOOKUP($A18,'Top3 OTP Adjusted RAW'!$C:$J,6,FALSE)</f>
        <v>0.8508</v>
      </c>
      <c r="J18" s="12">
        <f>VLOOKUP($A18,'Top3 OTP Adjusted RAW'!$C:$J,7,FALSE)</f>
        <v>0.86140000000000005</v>
      </c>
      <c r="K18" s="12">
        <f>VLOOKUP($A18,'Top3 OTP Adjusted RAW'!$C:$J,8,FALSE)</f>
        <v>0.43230000000000002</v>
      </c>
    </row>
    <row r="19" spans="1:11" x14ac:dyDescent="0.2">
      <c r="A19">
        <v>29</v>
      </c>
      <c r="B19" s="18" t="s">
        <v>25</v>
      </c>
      <c r="C19" s="16"/>
      <c r="D19" s="15" t="s">
        <v>137</v>
      </c>
      <c r="E19" s="11" t="s">
        <v>9</v>
      </c>
      <c r="F19" s="12">
        <f>VLOOKUP($A19,'Top3 OTP Adjusted RAW'!$C:$J,3,FALSE)</f>
        <v>0.8821</v>
      </c>
      <c r="G19" s="12">
        <f>VLOOKUP($A19,'Top3 OTP Adjusted RAW'!$C:$J,4,FALSE)</f>
        <v>0.91459999999999997</v>
      </c>
      <c r="H19" s="12">
        <f>VLOOKUP($A19,'Top3 OTP Adjusted RAW'!$C:$J,5,FALSE)</f>
        <v>0.87460000000000004</v>
      </c>
      <c r="I19" s="12">
        <f>VLOOKUP($A19,'Top3 OTP Adjusted RAW'!$C:$J,6,FALSE)</f>
        <v>0.90459999999999996</v>
      </c>
      <c r="J19" s="12">
        <f>VLOOKUP($A19,'Top3 OTP Adjusted RAW'!$C:$J,7,FALSE)</f>
        <v>0.86509999999999998</v>
      </c>
      <c r="K19" s="12">
        <f>VLOOKUP($A19,'Top3 OTP Adjusted RAW'!$C:$J,8,FALSE)</f>
        <v>0.72829999999999995</v>
      </c>
    </row>
    <row r="20" spans="1:11" x14ac:dyDescent="0.2">
      <c r="A20">
        <v>21</v>
      </c>
      <c r="B20" s="16" t="s">
        <v>26</v>
      </c>
      <c r="C20" s="16"/>
      <c r="D20" s="15" t="s">
        <v>137</v>
      </c>
      <c r="E20" s="11" t="s">
        <v>9</v>
      </c>
      <c r="F20" s="12">
        <f>VLOOKUP($A20,'Top3 OTP Adjusted RAW'!$C:$J,3,FALSE)</f>
        <v>0.88580000000000003</v>
      </c>
      <c r="G20" s="12">
        <f>VLOOKUP($A20,'Top3 OTP Adjusted RAW'!$C:$J,4,FALSE)</f>
        <v>0.9032</v>
      </c>
      <c r="H20" s="12">
        <f>VLOOKUP($A20,'Top3 OTP Adjusted RAW'!$C:$J,5,FALSE)</f>
        <v>0.875</v>
      </c>
      <c r="I20" s="12">
        <f>VLOOKUP($A20,'Top3 OTP Adjusted RAW'!$C:$J,6,FALSE)</f>
        <v>0.89439999999999997</v>
      </c>
      <c r="J20" s="12">
        <f>VLOOKUP($A20,'Top3 OTP Adjusted RAW'!$C:$J,7,FALSE)</f>
        <v>0.87029999999999996</v>
      </c>
      <c r="K20" s="12">
        <f>VLOOKUP($A20,'Top3 OTP Adjusted RAW'!$C:$J,8,FALSE)</f>
        <v>0.49640000000000001</v>
      </c>
    </row>
    <row r="21" spans="1:11" hidden="1" x14ac:dyDescent="0.2">
      <c r="A21">
        <v>54</v>
      </c>
      <c r="B21" s="16" t="s">
        <v>27</v>
      </c>
      <c r="C21" s="16"/>
      <c r="D21" s="15" t="s">
        <v>137</v>
      </c>
      <c r="E21" s="11" t="s">
        <v>9</v>
      </c>
      <c r="F21" s="12" t="e">
        <f>VLOOKUP($A21,'Top3 OTP Adjusted RAW'!$C:$J,3,FALSE)</f>
        <v>#N/A</v>
      </c>
      <c r="G21" s="12" t="e">
        <f>VLOOKUP($A21,'Top3 OTP Adjusted RAW'!$C:$J,4,FALSE)</f>
        <v>#N/A</v>
      </c>
      <c r="H21" s="12" t="e">
        <f>VLOOKUP($A21,'Top3 OTP Adjusted RAW'!$C:$J,5,FALSE)</f>
        <v>#N/A</v>
      </c>
      <c r="I21" s="12" t="e">
        <f>VLOOKUP($A21,'Top3 OTP Adjusted RAW'!$C:$J,6,FALSE)</f>
        <v>#N/A</v>
      </c>
      <c r="J21" s="12" t="e">
        <f>VLOOKUP($A21,'Top3 OTP Adjusted RAW'!$C:$J,7,FALSE)</f>
        <v>#N/A</v>
      </c>
      <c r="K21" s="12" t="e">
        <f>VLOOKUP($A21,'Top3 OTP Adjusted RAW'!$C:$J,8,FALSE)</f>
        <v>#N/A</v>
      </c>
    </row>
    <row r="22" spans="1:11" x14ac:dyDescent="0.2">
      <c r="A22">
        <v>24</v>
      </c>
      <c r="B22" s="17" t="s">
        <v>28</v>
      </c>
      <c r="C22" s="17"/>
      <c r="D22" s="15" t="s">
        <v>137</v>
      </c>
      <c r="E22" s="11" t="s">
        <v>9</v>
      </c>
      <c r="F22" s="12">
        <f>VLOOKUP($A22,'Top3 OTP Adjusted RAW'!$C:$J,3,FALSE)</f>
        <v>0.82179999999999997</v>
      </c>
      <c r="G22" s="12">
        <f>VLOOKUP($A22,'Top3 OTP Adjusted RAW'!$C:$J,4,FALSE)</f>
        <v>0.83430000000000004</v>
      </c>
      <c r="H22" s="12">
        <f>VLOOKUP($A22,'Top3 OTP Adjusted RAW'!$C:$J,5,FALSE)</f>
        <v>0.79390000000000005</v>
      </c>
      <c r="I22" s="12">
        <f>VLOOKUP($A22,'Top3 OTP Adjusted RAW'!$C:$J,6,FALSE)</f>
        <v>0.82250000000000001</v>
      </c>
      <c r="J22" s="12">
        <f>VLOOKUP($A22,'Top3 OTP Adjusted RAW'!$C:$J,7,FALSE)</f>
        <v>0.83360000000000001</v>
      </c>
      <c r="K22" s="12">
        <f>VLOOKUP($A22,'Top3 OTP Adjusted RAW'!$C:$J,8,FALSE)</f>
        <v>0.67220000000000002</v>
      </c>
    </row>
    <row r="23" spans="1:11" x14ac:dyDescent="0.2">
      <c r="A23">
        <v>23</v>
      </c>
      <c r="B23" s="17" t="s">
        <v>29</v>
      </c>
      <c r="C23" s="17"/>
      <c r="D23" s="15" t="s">
        <v>137</v>
      </c>
      <c r="E23" s="11" t="s">
        <v>9</v>
      </c>
      <c r="F23" s="12">
        <f>VLOOKUP($A23,'Top3 OTP Adjusted RAW'!$C:$J,3,FALSE)</f>
        <v>0.77929999999999999</v>
      </c>
      <c r="G23" s="12">
        <f>VLOOKUP($A23,'Top3 OTP Adjusted RAW'!$C:$J,4,FALSE)</f>
        <v>0.82709999999999995</v>
      </c>
      <c r="H23" s="12">
        <f>VLOOKUP($A23,'Top3 OTP Adjusted RAW'!$C:$J,5,FALSE)</f>
        <v>0.72650000000000003</v>
      </c>
      <c r="I23" s="12">
        <f>VLOOKUP($A23,'Top3 OTP Adjusted RAW'!$C:$J,6,FALSE)</f>
        <v>0.80989999999999995</v>
      </c>
      <c r="J23" s="12">
        <f>VLOOKUP($A23,'Top3 OTP Adjusted RAW'!$C:$J,7,FALSE)</f>
        <v>0.78759999999999997</v>
      </c>
      <c r="K23" s="12">
        <f>VLOOKUP($A23,'Top3 OTP Adjusted RAW'!$C:$J,8,FALSE)</f>
        <v>0.64470000000000005</v>
      </c>
    </row>
    <row r="24" spans="1:11" x14ac:dyDescent="0.2">
      <c r="A24">
        <v>20</v>
      </c>
      <c r="B24" s="17" t="s">
        <v>30</v>
      </c>
      <c r="C24" s="17"/>
      <c r="D24" s="15" t="s">
        <v>137</v>
      </c>
      <c r="E24" s="11" t="s">
        <v>9</v>
      </c>
      <c r="F24" s="12">
        <f>VLOOKUP($A24,'Top3 OTP Adjusted RAW'!$C:$J,3,FALSE)</f>
        <v>0.80300000000000005</v>
      </c>
      <c r="G24" s="12">
        <f>VLOOKUP($A24,'Top3 OTP Adjusted RAW'!$C:$J,4,FALSE)</f>
        <v>0.81240000000000001</v>
      </c>
      <c r="H24" s="12">
        <f>VLOOKUP($A24,'Top3 OTP Adjusted RAW'!$C:$J,5,FALSE)</f>
        <v>0.7944</v>
      </c>
      <c r="I24" s="12">
        <f>VLOOKUP($A24,'Top3 OTP Adjusted RAW'!$C:$J,6,FALSE)</f>
        <v>0.79169999999999996</v>
      </c>
      <c r="J24" s="12">
        <f>VLOOKUP($A24,'Top3 OTP Adjusted RAW'!$C:$J,7,FALSE)</f>
        <v>0.77210000000000001</v>
      </c>
      <c r="K24" s="12">
        <f>VLOOKUP($A24,'Top3 OTP Adjusted RAW'!$C:$J,8,FALSE)</f>
        <v>0.62239999999999995</v>
      </c>
    </row>
    <row r="25" spans="1:11" x14ac:dyDescent="0.2">
      <c r="A25">
        <v>41</v>
      </c>
      <c r="B25" s="17" t="s">
        <v>31</v>
      </c>
      <c r="C25" s="17"/>
      <c r="D25" s="15" t="s">
        <v>137</v>
      </c>
      <c r="E25" s="11" t="s">
        <v>9</v>
      </c>
      <c r="F25" s="12">
        <f>VLOOKUP($A25,'Top3 OTP Adjusted RAW'!$C:$J,3,FALSE)</f>
        <v>0.77180000000000004</v>
      </c>
      <c r="G25" s="12">
        <f>VLOOKUP($A25,'Top3 OTP Adjusted RAW'!$C:$J,4,FALSE)</f>
        <v>0.80020000000000002</v>
      </c>
      <c r="H25" s="12">
        <f>VLOOKUP($A25,'Top3 OTP Adjusted RAW'!$C:$J,5,FALSE)</f>
        <v>0.72819999999999996</v>
      </c>
      <c r="I25" s="12">
        <f>VLOOKUP($A25,'Top3 OTP Adjusted RAW'!$C:$J,6,FALSE)</f>
        <v>0.75980000000000003</v>
      </c>
      <c r="J25" s="12">
        <f>VLOOKUP($A25,'Top3 OTP Adjusted RAW'!$C:$J,7,FALSE)</f>
        <v>0.74819999999999998</v>
      </c>
      <c r="K25" s="12">
        <f>VLOOKUP($A25,'Top3 OTP Adjusted RAW'!$C:$J,8,FALSE)</f>
        <v>0.56610000000000005</v>
      </c>
    </row>
    <row r="26" spans="1:11" x14ac:dyDescent="0.2">
      <c r="A26">
        <v>65</v>
      </c>
      <c r="B26" s="17" t="s">
        <v>32</v>
      </c>
      <c r="C26" s="17"/>
      <c r="D26" s="15" t="s">
        <v>137</v>
      </c>
      <c r="E26" s="11" t="s">
        <v>9</v>
      </c>
      <c r="F26" s="12">
        <f>VLOOKUP($A26,'Top3 OTP Adjusted RAW'!$C:$J,3,FALSE)</f>
        <v>0.85199999999999998</v>
      </c>
      <c r="G26" s="12">
        <f>VLOOKUP($A26,'Top3 OTP Adjusted RAW'!$C:$J,4,FALSE)</f>
        <v>0.92900000000000005</v>
      </c>
      <c r="H26" s="12">
        <f>VLOOKUP($A26,'Top3 OTP Adjusted RAW'!$C:$J,5,FALSE)</f>
        <v>0.86619999999999997</v>
      </c>
      <c r="I26" s="12">
        <f>VLOOKUP($A26,'Top3 OTP Adjusted RAW'!$C:$J,6,FALSE)</f>
        <v>0.88719999999999999</v>
      </c>
      <c r="J26" s="12">
        <f>VLOOKUP($A26,'Top3 OTP Adjusted RAW'!$C:$J,7,FALSE)</f>
        <v>0.86709999999999998</v>
      </c>
      <c r="K26" s="12">
        <f>VLOOKUP($A26,'Top3 OTP Adjusted RAW'!$C:$J,8,FALSE)</f>
        <v>0.67530000000000001</v>
      </c>
    </row>
    <row r="27" spans="1:11" x14ac:dyDescent="0.2">
      <c r="A27">
        <v>22</v>
      </c>
      <c r="B27" s="17" t="s">
        <v>33</v>
      </c>
      <c r="C27" s="17"/>
      <c r="D27" s="15" t="s">
        <v>137</v>
      </c>
      <c r="E27" s="11" t="s">
        <v>9</v>
      </c>
      <c r="F27" s="12">
        <f>VLOOKUP($A27,'Top3 OTP Adjusted RAW'!$C:$J,3,FALSE)</f>
        <v>0.78439999999999999</v>
      </c>
      <c r="G27" s="12">
        <f>VLOOKUP($A27,'Top3 OTP Adjusted RAW'!$C:$J,4,FALSE)</f>
        <v>0.84509999999999996</v>
      </c>
      <c r="H27" s="12">
        <f>VLOOKUP($A27,'Top3 OTP Adjusted RAW'!$C:$J,5,FALSE)</f>
        <v>0.7641</v>
      </c>
      <c r="I27" s="12">
        <f>VLOOKUP($A27,'Top3 OTP Adjusted RAW'!$C:$J,6,FALSE)</f>
        <v>0.74690000000000001</v>
      </c>
      <c r="J27" s="12">
        <f>VLOOKUP($A27,'Top3 OTP Adjusted RAW'!$C:$J,7,FALSE)</f>
        <v>0.76400000000000001</v>
      </c>
      <c r="K27" s="12">
        <f>VLOOKUP($A27,'Top3 OTP Adjusted RAW'!$C:$J,8,FALSE)</f>
        <v>0.5786</v>
      </c>
    </row>
    <row r="28" spans="1:11" x14ac:dyDescent="0.2">
      <c r="A28">
        <v>56</v>
      </c>
      <c r="B28" s="18" t="s">
        <v>34</v>
      </c>
      <c r="C28" s="16"/>
      <c r="D28" s="15" t="s">
        <v>137</v>
      </c>
      <c r="E28" s="11" t="s">
        <v>9</v>
      </c>
      <c r="F28" s="12">
        <f>VLOOKUP($A28,'Top3 OTP Adjusted RAW'!$C:$J,3,FALSE)</f>
        <v>0.82350000000000001</v>
      </c>
      <c r="G28" s="12">
        <f>VLOOKUP($A28,'Top3 OTP Adjusted RAW'!$C:$J,4,FALSE)</f>
        <v>0.86199999999999999</v>
      </c>
      <c r="H28" s="12">
        <f>VLOOKUP($A28,'Top3 OTP Adjusted RAW'!$C:$J,5,FALSE)</f>
        <v>0.86240000000000006</v>
      </c>
      <c r="I28" s="12">
        <f>VLOOKUP($A28,'Top3 OTP Adjusted RAW'!$C:$J,6,FALSE)</f>
        <v>0.84519999999999995</v>
      </c>
      <c r="J28" s="12">
        <f>VLOOKUP($A28,'Top3 OTP Adjusted RAW'!$C:$J,7,FALSE)</f>
        <v>0.74919999999999998</v>
      </c>
      <c r="K28" s="12">
        <f>VLOOKUP($A28,'Top3 OTP Adjusted RAW'!$C:$J,8,FALSE)</f>
        <v>0.64459999999999995</v>
      </c>
    </row>
    <row r="29" spans="1:11" x14ac:dyDescent="0.2">
      <c r="A29">
        <v>35</v>
      </c>
      <c r="B29" s="16" t="s">
        <v>35</v>
      </c>
      <c r="C29" s="16"/>
      <c r="D29" s="15" t="s">
        <v>137</v>
      </c>
      <c r="E29" s="11" t="s">
        <v>9</v>
      </c>
      <c r="F29" s="12">
        <f>VLOOKUP($A29,'Top3 OTP Adjusted RAW'!$C:$J,3,FALSE)</f>
        <v>0.83889999999999998</v>
      </c>
      <c r="G29" s="12">
        <f>VLOOKUP($A29,'Top3 OTP Adjusted RAW'!$C:$J,4,FALSE)</f>
        <v>0.86870000000000003</v>
      </c>
      <c r="H29" s="12">
        <f>VLOOKUP($A29,'Top3 OTP Adjusted RAW'!$C:$J,5,FALSE)</f>
        <v>0.7994</v>
      </c>
      <c r="I29" s="12">
        <f>VLOOKUP($A29,'Top3 OTP Adjusted RAW'!$C:$J,6,FALSE)</f>
        <v>0.87119999999999997</v>
      </c>
      <c r="J29" s="12">
        <f>VLOOKUP($A29,'Top3 OTP Adjusted RAW'!$C:$J,7,FALSE)</f>
        <v>0.8226</v>
      </c>
      <c r="K29" s="12">
        <f>VLOOKUP($A29,'Top3 OTP Adjusted RAW'!$C:$J,8,FALSE)</f>
        <v>0.68389999999999995</v>
      </c>
    </row>
    <row r="30" spans="1:11" x14ac:dyDescent="0.2">
      <c r="A30">
        <v>57</v>
      </c>
      <c r="B30" s="16" t="s">
        <v>36</v>
      </c>
      <c r="C30" s="16"/>
      <c r="D30" s="15" t="s">
        <v>137</v>
      </c>
      <c r="E30" s="11" t="s">
        <v>9</v>
      </c>
      <c r="F30" s="12">
        <f>VLOOKUP($A30,'Top3 OTP Adjusted RAW'!$C:$J,3,FALSE)</f>
        <v>0.86919999999999997</v>
      </c>
      <c r="G30" s="12">
        <f>VLOOKUP($A30,'Top3 OTP Adjusted RAW'!$C:$J,4,FALSE)</f>
        <v>0.89839999999999998</v>
      </c>
      <c r="H30" s="12">
        <f>VLOOKUP($A30,'Top3 OTP Adjusted RAW'!$C:$J,5,FALSE)</f>
        <v>0.80810000000000004</v>
      </c>
      <c r="I30" s="12">
        <f>VLOOKUP($A30,'Top3 OTP Adjusted RAW'!$C:$J,6,FALSE)</f>
        <v>0.85029999999999994</v>
      </c>
      <c r="J30" s="12">
        <f>VLOOKUP($A30,'Top3 OTP Adjusted RAW'!$C:$J,7,FALSE)</f>
        <v>0.80769999999999997</v>
      </c>
      <c r="K30" s="12">
        <f>VLOOKUP($A30,'Top3 OTP Adjusted RAW'!$C:$J,8,FALSE)</f>
        <v>0.63290000000000002</v>
      </c>
    </row>
    <row r="31" spans="1:11" x14ac:dyDescent="0.2">
      <c r="A31">
        <v>67</v>
      </c>
      <c r="B31" s="16" t="s">
        <v>37</v>
      </c>
      <c r="C31" s="16"/>
      <c r="D31" s="15" t="s">
        <v>137</v>
      </c>
      <c r="E31" s="11" t="s">
        <v>9</v>
      </c>
      <c r="F31" s="12">
        <f>VLOOKUP($A31,'Top3 OTP Adjusted RAW'!$C:$J,3,FALSE)</f>
        <v>0.90759999999999996</v>
      </c>
      <c r="G31" s="12">
        <f>VLOOKUP($A31,'Top3 OTP Adjusted RAW'!$C:$J,4,FALSE)</f>
        <v>0.90500000000000003</v>
      </c>
      <c r="H31" s="12">
        <f>VLOOKUP($A31,'Top3 OTP Adjusted RAW'!$C:$J,5,FALSE)</f>
        <v>0.87109999999999999</v>
      </c>
      <c r="I31" s="12">
        <f>VLOOKUP($A31,'Top3 OTP Adjusted RAW'!$C:$J,6,FALSE)</f>
        <v>0.91210000000000002</v>
      </c>
      <c r="J31" s="12">
        <f>VLOOKUP($A31,'Top3 OTP Adjusted RAW'!$C:$J,7,FALSE)</f>
        <v>0.92779999999999996</v>
      </c>
      <c r="K31" s="12">
        <f>VLOOKUP($A31,'Top3 OTP Adjusted RAW'!$C:$J,8,FALSE)</f>
        <v>0.628</v>
      </c>
    </row>
    <row r="32" spans="1:11" x14ac:dyDescent="0.2">
      <c r="A32">
        <v>39</v>
      </c>
      <c r="B32" s="16" t="s">
        <v>38</v>
      </c>
      <c r="C32" s="16"/>
      <c r="D32" s="15" t="s">
        <v>137</v>
      </c>
      <c r="E32" s="11" t="s">
        <v>9</v>
      </c>
      <c r="F32" s="12">
        <f>VLOOKUP($A32,'Top3 OTP Adjusted RAW'!$C:$J,3,FALSE)</f>
        <v>0.84789999999999999</v>
      </c>
      <c r="G32" s="12">
        <f>VLOOKUP($A32,'Top3 OTP Adjusted RAW'!$C:$J,4,FALSE)</f>
        <v>0.89170000000000005</v>
      </c>
      <c r="H32" s="12">
        <f>VLOOKUP($A32,'Top3 OTP Adjusted RAW'!$C:$J,5,FALSE)</f>
        <v>0.85819999999999996</v>
      </c>
      <c r="I32" s="12">
        <f>VLOOKUP($A32,'Top3 OTP Adjusted RAW'!$C:$J,6,FALSE)</f>
        <v>0.87690000000000001</v>
      </c>
      <c r="J32" s="12">
        <f>VLOOKUP($A32,'Top3 OTP Adjusted RAW'!$C:$J,7,FALSE)</f>
        <v>0.81969999999999998</v>
      </c>
      <c r="K32" s="12">
        <f>VLOOKUP($A32,'Top3 OTP Adjusted RAW'!$C:$J,8,FALSE)</f>
        <v>0.63600000000000001</v>
      </c>
    </row>
    <row r="33" spans="1:11" x14ac:dyDescent="0.2">
      <c r="A33">
        <v>4</v>
      </c>
      <c r="B33" s="19" t="s">
        <v>39</v>
      </c>
      <c r="C33" s="20"/>
      <c r="D33" s="15" t="s">
        <v>137</v>
      </c>
      <c r="E33" s="11" t="s">
        <v>9</v>
      </c>
      <c r="F33" s="12">
        <f>VLOOKUP($A33,'Top3 OTP Adjusted RAW'!$C:$J,3,FALSE)</f>
        <v>0.84219999999999995</v>
      </c>
      <c r="G33" s="12">
        <f>VLOOKUP($A33,'Top3 OTP Adjusted RAW'!$C:$J,4,FALSE)</f>
        <v>0.8498</v>
      </c>
      <c r="H33" s="12">
        <f>VLOOKUP($A33,'Top3 OTP Adjusted RAW'!$C:$J,5,FALSE)</f>
        <v>0.76190000000000002</v>
      </c>
      <c r="I33" s="12">
        <f>VLOOKUP($A33,'Top3 OTP Adjusted RAW'!$C:$J,6,FALSE)</f>
        <v>0.84360000000000002</v>
      </c>
      <c r="J33" s="12">
        <f>VLOOKUP($A33,'Top3 OTP Adjusted RAW'!$C:$J,7,FALSE)</f>
        <v>0.80610000000000004</v>
      </c>
      <c r="K33" s="12">
        <f>VLOOKUP($A33,'Top3 OTP Adjusted RAW'!$C:$J,8,FALSE)</f>
        <v>0.57040000000000002</v>
      </c>
    </row>
    <row r="34" spans="1:11" x14ac:dyDescent="0.2">
      <c r="A34">
        <v>63</v>
      </c>
      <c r="B34" s="16" t="s">
        <v>40</v>
      </c>
      <c r="C34" s="16"/>
      <c r="D34" s="15" t="s">
        <v>137</v>
      </c>
      <c r="E34" s="11" t="s">
        <v>9</v>
      </c>
      <c r="F34" s="12">
        <f>VLOOKUP($A34,'Top3 OTP Adjusted RAW'!$C:$J,3,FALSE)</f>
        <v>0.68930000000000002</v>
      </c>
      <c r="G34" s="12">
        <f>VLOOKUP($A34,'Top3 OTP Adjusted RAW'!$C:$J,4,FALSE)</f>
        <v>0.8508</v>
      </c>
      <c r="H34" s="12">
        <f>VLOOKUP($A34,'Top3 OTP Adjusted RAW'!$C:$J,5,FALSE)</f>
        <v>0.79059999999999997</v>
      </c>
      <c r="I34" s="12">
        <f>VLOOKUP($A34,'Top3 OTP Adjusted RAW'!$C:$J,6,FALSE)</f>
        <v>0.62509999999999999</v>
      </c>
      <c r="J34" s="12">
        <f>VLOOKUP($A34,'Top3 OTP Adjusted RAW'!$C:$J,7,FALSE)</f>
        <v>0.77270000000000005</v>
      </c>
      <c r="K34" s="12">
        <f>VLOOKUP($A34,'Top3 OTP Adjusted RAW'!$C:$J,8,FALSE)</f>
        <v>0.4829</v>
      </c>
    </row>
    <row r="35" spans="1:11" x14ac:dyDescent="0.2">
      <c r="A35">
        <v>27</v>
      </c>
      <c r="B35" s="16" t="s">
        <v>41</v>
      </c>
      <c r="C35" s="16"/>
      <c r="D35" s="15" t="s">
        <v>137</v>
      </c>
      <c r="E35" s="11" t="s">
        <v>9</v>
      </c>
      <c r="F35" s="12">
        <f>VLOOKUP($A35,'Top3 OTP Adjusted RAW'!$C:$J,3,FALSE)</f>
        <v>0.75439999999999996</v>
      </c>
      <c r="G35" s="12">
        <f>VLOOKUP($A35,'Top3 OTP Adjusted RAW'!$C:$J,4,FALSE)</f>
        <v>0.84050000000000002</v>
      </c>
      <c r="H35" s="12">
        <f>VLOOKUP($A35,'Top3 OTP Adjusted RAW'!$C:$J,5,FALSE)</f>
        <v>0.70399999999999996</v>
      </c>
      <c r="I35" s="12">
        <f>VLOOKUP($A35,'Top3 OTP Adjusted RAW'!$C:$J,6,FALSE)</f>
        <v>0.80510000000000004</v>
      </c>
      <c r="J35" s="12">
        <f>VLOOKUP($A35,'Top3 OTP Adjusted RAW'!$C:$J,7,FALSE)</f>
        <v>0.65539999999999998</v>
      </c>
      <c r="K35" s="12">
        <f>VLOOKUP($A35,'Top3 OTP Adjusted RAW'!$C:$J,8,FALSE)</f>
        <v>0.5595</v>
      </c>
    </row>
    <row r="36" spans="1:11" x14ac:dyDescent="0.2">
      <c r="A36">
        <v>26</v>
      </c>
      <c r="B36" s="16" t="s">
        <v>42</v>
      </c>
      <c r="C36" s="16"/>
      <c r="D36" s="15" t="s">
        <v>137</v>
      </c>
      <c r="E36" s="11" t="s">
        <v>9</v>
      </c>
      <c r="F36" s="12">
        <f>VLOOKUP($A36,'Top3 OTP Adjusted RAW'!$C:$J,3,FALSE)</f>
        <v>0.63500000000000001</v>
      </c>
      <c r="G36" s="12">
        <f>VLOOKUP($A36,'Top3 OTP Adjusted RAW'!$C:$J,4,FALSE)</f>
        <v>0.78620000000000001</v>
      </c>
      <c r="H36" s="12">
        <f>VLOOKUP($A36,'Top3 OTP Adjusted RAW'!$C:$J,5,FALSE)</f>
        <v>0.62729999999999997</v>
      </c>
      <c r="I36" s="12">
        <f>VLOOKUP($A36,'Top3 OTP Adjusted RAW'!$C:$J,6,FALSE)</f>
        <v>0.70369999999999999</v>
      </c>
      <c r="J36" s="12">
        <f>VLOOKUP($A36,'Top3 OTP Adjusted RAW'!$C:$J,7,FALSE)</f>
        <v>0.6734</v>
      </c>
      <c r="K36" s="12">
        <f>VLOOKUP($A36,'Top3 OTP Adjusted RAW'!$C:$J,8,FALSE)</f>
        <v>0.51749999999999996</v>
      </c>
    </row>
    <row r="37" spans="1:11" x14ac:dyDescent="0.2">
      <c r="A37">
        <v>18</v>
      </c>
      <c r="B37" s="16" t="s">
        <v>43</v>
      </c>
      <c r="C37" s="16"/>
      <c r="D37" s="15" t="s">
        <v>137</v>
      </c>
      <c r="E37" s="11" t="s">
        <v>9</v>
      </c>
      <c r="F37" s="12">
        <f>VLOOKUP($A37,'Top3 OTP Adjusted RAW'!$C:$J,3,FALSE)</f>
        <v>0.71120000000000005</v>
      </c>
      <c r="G37" s="12">
        <f>VLOOKUP($A37,'Top3 OTP Adjusted RAW'!$C:$J,4,FALSE)</f>
        <v>0.77600000000000002</v>
      </c>
      <c r="H37" s="12">
        <f>VLOOKUP($A37,'Top3 OTP Adjusted RAW'!$C:$J,5,FALSE)</f>
        <v>0.69440000000000002</v>
      </c>
      <c r="I37" s="12">
        <f>VLOOKUP($A37,'Top3 OTP Adjusted RAW'!$C:$J,6,FALSE)</f>
        <v>0.76139999999999997</v>
      </c>
      <c r="J37" s="12">
        <f>VLOOKUP($A37,'Top3 OTP Adjusted RAW'!$C:$J,7,FALSE)</f>
        <v>0.69089999999999996</v>
      </c>
      <c r="K37" s="12">
        <f>VLOOKUP($A37,'Top3 OTP Adjusted RAW'!$C:$J,8,FALSE)</f>
        <v>0.46560000000000001</v>
      </c>
    </row>
    <row r="38" spans="1:11" x14ac:dyDescent="0.2">
      <c r="A38">
        <v>30</v>
      </c>
      <c r="B38" s="16" t="s">
        <v>44</v>
      </c>
      <c r="C38" s="16"/>
      <c r="D38" s="15" t="s">
        <v>137</v>
      </c>
      <c r="E38" s="11" t="s">
        <v>9</v>
      </c>
      <c r="F38" s="12">
        <f>VLOOKUP($A38,'Top3 OTP Adjusted RAW'!$C:$J,3,FALSE)</f>
        <v>0.74350000000000005</v>
      </c>
      <c r="G38" s="12">
        <f>VLOOKUP($A38,'Top3 OTP Adjusted RAW'!$C:$J,4,FALSE)</f>
        <v>0.82250000000000001</v>
      </c>
      <c r="H38" s="12">
        <f>VLOOKUP($A38,'Top3 OTP Adjusted RAW'!$C:$J,5,FALSE)</f>
        <v>0.71740000000000004</v>
      </c>
      <c r="I38" s="12">
        <f>VLOOKUP($A38,'Top3 OTP Adjusted RAW'!$C:$J,6,FALSE)</f>
        <v>0.75229999999999997</v>
      </c>
      <c r="J38" s="12">
        <f>VLOOKUP($A38,'Top3 OTP Adjusted RAW'!$C:$J,7,FALSE)</f>
        <v>0.74260000000000004</v>
      </c>
      <c r="K38" s="12">
        <f>VLOOKUP($A38,'Top3 OTP Adjusted RAW'!$C:$J,8,FALSE)</f>
        <v>0.54720000000000002</v>
      </c>
    </row>
    <row r="39" spans="1:11" x14ac:dyDescent="0.2">
      <c r="A39">
        <v>34</v>
      </c>
      <c r="B39" s="16" t="s">
        <v>45</v>
      </c>
      <c r="C39" s="16"/>
      <c r="D39" s="15" t="s">
        <v>137</v>
      </c>
      <c r="E39" s="11" t="s">
        <v>9</v>
      </c>
      <c r="F39" s="12">
        <f>VLOOKUP($A39,'Top3 OTP Adjusted RAW'!$C:$J,3,FALSE)</f>
        <v>0.7228</v>
      </c>
      <c r="G39" s="12">
        <f>VLOOKUP($A39,'Top3 OTP Adjusted RAW'!$C:$J,4,FALSE)</f>
        <v>0.80910000000000004</v>
      </c>
      <c r="H39" s="12">
        <f>VLOOKUP($A39,'Top3 OTP Adjusted RAW'!$C:$J,5,FALSE)</f>
        <v>0.70899999999999996</v>
      </c>
      <c r="I39" s="12">
        <f>VLOOKUP($A39,'Top3 OTP Adjusted RAW'!$C:$J,6,FALSE)</f>
        <v>0.76800000000000002</v>
      </c>
      <c r="J39" s="12">
        <f>VLOOKUP($A39,'Top3 OTP Adjusted RAW'!$C:$J,7,FALSE)</f>
        <v>0.7097</v>
      </c>
      <c r="K39" s="12">
        <f>VLOOKUP($A39,'Top3 OTP Adjusted RAW'!$C:$J,8,FALSE)</f>
        <v>0.50509999999999999</v>
      </c>
    </row>
    <row r="40" spans="1:11" x14ac:dyDescent="0.2">
      <c r="A40">
        <v>52</v>
      </c>
      <c r="B40" s="16" t="s">
        <v>46</v>
      </c>
      <c r="C40" s="16"/>
      <c r="D40" s="15" t="s">
        <v>137</v>
      </c>
      <c r="E40" s="11" t="s">
        <v>9</v>
      </c>
      <c r="F40" s="12">
        <f>VLOOKUP($A40,'Top3 OTP Adjusted RAW'!$C:$J,3,FALSE)</f>
        <v>0.69750000000000001</v>
      </c>
      <c r="G40" s="12">
        <f>VLOOKUP($A40,'Top3 OTP Adjusted RAW'!$C:$J,4,FALSE)</f>
        <v>0.75209999999999999</v>
      </c>
      <c r="H40" s="12">
        <f>VLOOKUP($A40,'Top3 OTP Adjusted RAW'!$C:$J,5,FALSE)</f>
        <v>0.65859999999999996</v>
      </c>
      <c r="I40" s="12">
        <f>VLOOKUP($A40,'Top3 OTP Adjusted RAW'!$C:$J,6,FALSE)</f>
        <v>0.72289999999999999</v>
      </c>
      <c r="J40" s="12">
        <f>VLOOKUP($A40,'Top3 OTP Adjusted RAW'!$C:$J,7,FALSE)</f>
        <v>0.68640000000000001</v>
      </c>
      <c r="K40" s="12">
        <f>VLOOKUP($A40,'Top3 OTP Adjusted RAW'!$C:$J,8,FALSE)</f>
        <v>0.44969999999999999</v>
      </c>
    </row>
    <row r="41" spans="1:11" x14ac:dyDescent="0.2">
      <c r="A41">
        <v>25</v>
      </c>
      <c r="B41" s="16" t="s">
        <v>47</v>
      </c>
      <c r="C41" s="16"/>
      <c r="D41" s="15" t="s">
        <v>137</v>
      </c>
      <c r="E41" s="11" t="s">
        <v>9</v>
      </c>
      <c r="F41" s="12">
        <f>VLOOKUP($A41,'Top3 OTP Adjusted RAW'!$C:$J,3,FALSE)</f>
        <v>0.67490000000000006</v>
      </c>
      <c r="G41" s="12">
        <f>VLOOKUP($A41,'Top3 OTP Adjusted RAW'!$C:$J,4,FALSE)</f>
        <v>0.78410000000000002</v>
      </c>
      <c r="H41" s="12">
        <f>VLOOKUP($A41,'Top3 OTP Adjusted RAW'!$C:$J,5,FALSE)</f>
        <v>0.67430000000000001</v>
      </c>
      <c r="I41" s="12">
        <f>VLOOKUP($A41,'Top3 OTP Adjusted RAW'!$C:$J,6,FALSE)</f>
        <v>0.69130000000000003</v>
      </c>
      <c r="J41" s="12">
        <f>VLOOKUP($A41,'Top3 OTP Adjusted RAW'!$C:$J,7,FALSE)</f>
        <v>0.60570000000000002</v>
      </c>
      <c r="K41" s="12">
        <f>VLOOKUP($A41,'Top3 OTP Adjusted RAW'!$C:$J,8,FALSE)</f>
        <v>0.46939999999999998</v>
      </c>
    </row>
    <row r="42" spans="1:11" x14ac:dyDescent="0.2">
      <c r="A42">
        <v>45</v>
      </c>
      <c r="B42" s="16" t="s">
        <v>48</v>
      </c>
      <c r="C42" s="16"/>
      <c r="D42" s="15" t="s">
        <v>137</v>
      </c>
      <c r="E42" s="11" t="s">
        <v>9</v>
      </c>
      <c r="F42" s="12">
        <f>VLOOKUP($A42,'Top3 OTP Adjusted RAW'!$C:$J,3,FALSE)</f>
        <v>0.6976</v>
      </c>
      <c r="G42" s="12">
        <f>VLOOKUP($A42,'Top3 OTP Adjusted RAW'!$C:$J,4,FALSE)</f>
        <v>0.81059999999999999</v>
      </c>
      <c r="H42" s="12">
        <f>VLOOKUP($A42,'Top3 OTP Adjusted RAW'!$C:$J,5,FALSE)</f>
        <v>0.70309999999999995</v>
      </c>
      <c r="I42" s="12">
        <f>VLOOKUP($A42,'Top3 OTP Adjusted RAW'!$C:$J,6,FALSE)</f>
        <v>0.70430000000000004</v>
      </c>
      <c r="J42" s="12">
        <f>VLOOKUP($A42,'Top3 OTP Adjusted RAW'!$C:$J,7,FALSE)</f>
        <v>0.7016</v>
      </c>
      <c r="K42" s="12">
        <f>VLOOKUP($A42,'Top3 OTP Adjusted RAW'!$C:$J,8,FALSE)</f>
        <v>0.51600000000000001</v>
      </c>
    </row>
    <row r="43" spans="1:11" x14ac:dyDescent="0.2">
      <c r="A43">
        <v>48</v>
      </c>
      <c r="B43" s="16" t="s">
        <v>49</v>
      </c>
      <c r="C43" s="16"/>
      <c r="D43" s="15" t="s">
        <v>137</v>
      </c>
      <c r="E43" s="11" t="s">
        <v>9</v>
      </c>
      <c r="F43" s="12">
        <f>VLOOKUP($A43,'Top3 OTP Adjusted RAW'!$C:$J,3,FALSE)</f>
        <v>0.78449999999999998</v>
      </c>
      <c r="G43" s="12">
        <f>VLOOKUP($A43,'Top3 OTP Adjusted RAW'!$C:$J,4,FALSE)</f>
        <v>0.80300000000000005</v>
      </c>
      <c r="H43" s="12">
        <f>VLOOKUP($A43,'Top3 OTP Adjusted RAW'!$C:$J,5,FALSE)</f>
        <v>0.75900000000000001</v>
      </c>
      <c r="I43" s="12">
        <f>VLOOKUP($A43,'Top3 OTP Adjusted RAW'!$C:$J,6,FALSE)</f>
        <v>0.80879999999999996</v>
      </c>
      <c r="J43" s="12">
        <f>VLOOKUP($A43,'Top3 OTP Adjusted RAW'!$C:$J,7,FALSE)</f>
        <v>0.75419999999999998</v>
      </c>
      <c r="K43" s="12">
        <f>VLOOKUP($A43,'Top3 OTP Adjusted RAW'!$C:$J,8,FALSE)</f>
        <v>0.60950000000000004</v>
      </c>
    </row>
    <row r="44" spans="1:11" x14ac:dyDescent="0.2">
      <c r="A44">
        <v>19</v>
      </c>
      <c r="B44" s="16" t="s">
        <v>50</v>
      </c>
      <c r="C44" s="16"/>
      <c r="D44" s="15" t="s">
        <v>137</v>
      </c>
      <c r="E44" s="11" t="s">
        <v>9</v>
      </c>
      <c r="F44" s="12">
        <f>VLOOKUP($A44,'Top3 OTP Adjusted RAW'!$C:$J,3,FALSE)</f>
        <v>0.70189999999999997</v>
      </c>
      <c r="G44" s="12">
        <f>VLOOKUP($A44,'Top3 OTP Adjusted RAW'!$C:$J,4,FALSE)</f>
        <v>0.81040000000000001</v>
      </c>
      <c r="H44" s="12">
        <f>VLOOKUP($A44,'Top3 OTP Adjusted RAW'!$C:$J,5,FALSE)</f>
        <v>0.72019999999999995</v>
      </c>
      <c r="I44" s="12">
        <f>VLOOKUP($A44,'Top3 OTP Adjusted RAW'!$C:$J,6,FALSE)</f>
        <v>0.75019999999999998</v>
      </c>
      <c r="J44" s="12">
        <f>VLOOKUP($A44,'Top3 OTP Adjusted RAW'!$C:$J,7,FALSE)</f>
        <v>0.71919999999999995</v>
      </c>
      <c r="K44" s="12">
        <f>VLOOKUP($A44,'Top3 OTP Adjusted RAW'!$C:$J,8,FALSE)</f>
        <v>0.51029999999999998</v>
      </c>
    </row>
    <row r="45" spans="1:11" x14ac:dyDescent="0.2">
      <c r="A45">
        <v>16</v>
      </c>
      <c r="B45" s="16" t="s">
        <v>51</v>
      </c>
      <c r="C45" s="16"/>
      <c r="D45" s="15" t="s">
        <v>137</v>
      </c>
      <c r="E45" s="11" t="s">
        <v>9</v>
      </c>
      <c r="F45" s="12">
        <f>VLOOKUP($A45,'Top3 OTP Adjusted RAW'!$C:$J,3,FALSE)</f>
        <v>0.68940000000000001</v>
      </c>
      <c r="G45" s="12">
        <f>VLOOKUP($A45,'Top3 OTP Adjusted RAW'!$C:$J,4,FALSE)</f>
        <v>0.76529999999999998</v>
      </c>
      <c r="H45" s="12">
        <f>VLOOKUP($A45,'Top3 OTP Adjusted RAW'!$C:$J,5,FALSE)</f>
        <v>0.63729999999999998</v>
      </c>
      <c r="I45" s="12">
        <f>VLOOKUP($A45,'Top3 OTP Adjusted RAW'!$C:$J,6,FALSE)</f>
        <v>0.72340000000000004</v>
      </c>
      <c r="J45" s="12">
        <f>VLOOKUP($A45,'Top3 OTP Adjusted RAW'!$C:$J,7,FALSE)</f>
        <v>0.68130000000000002</v>
      </c>
      <c r="K45" s="12">
        <f>VLOOKUP($A45,'Top3 OTP Adjusted RAW'!$C:$J,8,FALSE)</f>
        <v>0.48759999999999998</v>
      </c>
    </row>
    <row r="46" spans="1:11" x14ac:dyDescent="0.2">
      <c r="A46">
        <v>28</v>
      </c>
      <c r="B46" s="16" t="s">
        <v>52</v>
      </c>
      <c r="C46" s="16"/>
      <c r="D46" s="15" t="s">
        <v>137</v>
      </c>
      <c r="E46" s="11" t="s">
        <v>9</v>
      </c>
      <c r="F46" s="12">
        <f>VLOOKUP($A46,'Top3 OTP Adjusted RAW'!$C:$J,3,FALSE)</f>
        <v>0.73099999999999998</v>
      </c>
      <c r="G46" s="12">
        <f>VLOOKUP($A46,'Top3 OTP Adjusted RAW'!$C:$J,4,FALSE)</f>
        <v>0.83650000000000002</v>
      </c>
      <c r="H46" s="12">
        <f>VLOOKUP($A46,'Top3 OTP Adjusted RAW'!$C:$J,5,FALSE)</f>
        <v>0.73280000000000001</v>
      </c>
      <c r="I46" s="12">
        <f>VLOOKUP($A46,'Top3 OTP Adjusted RAW'!$C:$J,6,FALSE)</f>
        <v>0.71750000000000003</v>
      </c>
      <c r="J46" s="12">
        <f>VLOOKUP($A46,'Top3 OTP Adjusted RAW'!$C:$J,7,FALSE)</f>
        <v>0.65490000000000004</v>
      </c>
      <c r="K46" s="12">
        <f>VLOOKUP($A46,'Top3 OTP Adjusted RAW'!$C:$J,8,FALSE)</f>
        <v>0.57399999999999995</v>
      </c>
    </row>
    <row r="47" spans="1:11" x14ac:dyDescent="0.2">
      <c r="A47">
        <v>33</v>
      </c>
      <c r="B47" s="16" t="s">
        <v>53</v>
      </c>
      <c r="C47" s="16"/>
      <c r="D47" s="15" t="s">
        <v>137</v>
      </c>
      <c r="E47" s="11" t="s">
        <v>9</v>
      </c>
      <c r="F47" s="12">
        <f>VLOOKUP($A47,'Top3 OTP Adjusted RAW'!$C:$J,3,FALSE)</f>
        <v>0.78139999999999998</v>
      </c>
      <c r="G47" s="12">
        <f>VLOOKUP($A47,'Top3 OTP Adjusted RAW'!$C:$J,4,FALSE)</f>
        <v>0.85970000000000002</v>
      </c>
      <c r="H47" s="12">
        <f>VLOOKUP($A47,'Top3 OTP Adjusted RAW'!$C:$J,5,FALSE)</f>
        <v>0.73670000000000002</v>
      </c>
      <c r="I47" s="12">
        <f>VLOOKUP($A47,'Top3 OTP Adjusted RAW'!$C:$J,6,FALSE)</f>
        <v>0.78110000000000002</v>
      </c>
      <c r="J47" s="12">
        <f>VLOOKUP($A47,'Top3 OTP Adjusted RAW'!$C:$J,7,FALSE)</f>
        <v>0.72109999999999996</v>
      </c>
      <c r="K47" s="12">
        <f>VLOOKUP($A47,'Top3 OTP Adjusted RAW'!$C:$J,8,FALSE)</f>
        <v>0.61009999999999998</v>
      </c>
    </row>
    <row r="48" spans="1:11" x14ac:dyDescent="0.2">
      <c r="A48">
        <v>32</v>
      </c>
      <c r="B48" s="16" t="s">
        <v>54</v>
      </c>
      <c r="C48" s="16"/>
      <c r="D48" s="15" t="s">
        <v>137</v>
      </c>
      <c r="E48" s="11" t="s">
        <v>9</v>
      </c>
      <c r="F48" s="12">
        <f>VLOOKUP($A48,'Top3 OTP Adjusted RAW'!$C:$J,3,FALSE)</f>
        <v>0.69889999999999997</v>
      </c>
      <c r="G48" s="12">
        <f>VLOOKUP($A48,'Top3 OTP Adjusted RAW'!$C:$J,4,FALSE)</f>
        <v>0.7923</v>
      </c>
      <c r="H48" s="12">
        <f>VLOOKUP($A48,'Top3 OTP Adjusted RAW'!$C:$J,5,FALSE)</f>
        <v>0.72409999999999997</v>
      </c>
      <c r="I48" s="12">
        <f>VLOOKUP($A48,'Top3 OTP Adjusted RAW'!$C:$J,6,FALSE)</f>
        <v>0.74570000000000003</v>
      </c>
      <c r="J48" s="12">
        <f>VLOOKUP($A48,'Top3 OTP Adjusted RAW'!$C:$J,7,FALSE)</f>
        <v>0.6482</v>
      </c>
      <c r="K48" s="12">
        <f>VLOOKUP($A48,'Top3 OTP Adjusted RAW'!$C:$J,8,FALSE)</f>
        <v>0.49509999999999998</v>
      </c>
    </row>
    <row r="50" spans="2:2" x14ac:dyDescent="0.2">
      <c r="B50" s="21"/>
    </row>
    <row r="51" spans="2:2" x14ac:dyDescent="0.2">
      <c r="B51" s="21"/>
    </row>
    <row r="52" spans="2:2" x14ac:dyDescent="0.2">
      <c r="B52" s="24"/>
    </row>
  </sheetData>
  <sheetProtection algorithmName="SHA-512" hashValue="2JMlayYz8ibGjOzKOCGPnKY9nX83HcBSD0sBmDITqqJkDicJNPAp9DJvz1Z5p5Bo5Hsep6VifXRwrvB+yhyQnQ==" saltValue="Ag/Pn4ds6g+i4qknUiqd8A==" spinCount="100000" sheet="1" objects="1" scenarios="1"/>
  <conditionalFormatting sqref="F44:F48 F3:F42">
    <cfRule type="cellIs" dxfId="2" priority="2" stopIfTrue="1" operator="greaterThan">
      <formula>$F$2</formula>
    </cfRule>
  </conditionalFormatting>
  <conditionalFormatting sqref="F43">
    <cfRule type="cellIs" dxfId="1" priority="1" stopIfTrue="1" operator="greaterThan">
      <formula>$F$2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87327-E3B2-4596-8CEF-AB5052E6D941}">
  <dimension ref="A1:J45"/>
  <sheetViews>
    <sheetView workbookViewId="0">
      <selection activeCell="E9" sqref="E9"/>
    </sheetView>
  </sheetViews>
  <sheetFormatPr defaultRowHeight="12.75" x14ac:dyDescent="0.2"/>
  <cols>
    <col min="1" max="1" width="16.140625" bestFit="1" customWidth="1"/>
    <col min="2" max="2" width="23.7109375" bestFit="1" customWidth="1"/>
    <col min="3" max="3" width="12.85546875" bestFit="1" customWidth="1"/>
    <col min="4" max="4" width="16.85546875" bestFit="1" customWidth="1"/>
    <col min="5" max="5" width="15.7109375" style="25" bestFit="1" customWidth="1"/>
    <col min="6" max="6" width="11" style="25" bestFit="1" customWidth="1"/>
    <col min="7" max="7" width="10" style="25" bestFit="1" customWidth="1"/>
    <col min="8" max="8" width="7.42578125" style="25" bestFit="1" customWidth="1"/>
    <col min="9" max="9" width="10.5703125" style="25" bestFit="1" customWidth="1"/>
    <col min="10" max="10" width="4.7109375" style="25" bestFit="1" customWidth="1"/>
  </cols>
  <sheetData>
    <row r="1" spans="1:10" x14ac:dyDescent="0.2">
      <c r="A1" t="s">
        <v>56</v>
      </c>
      <c r="B1" t="s">
        <v>57</v>
      </c>
      <c r="C1" t="s">
        <v>58</v>
      </c>
      <c r="D1" t="s">
        <v>59</v>
      </c>
      <c r="E1" s="25" t="s">
        <v>60</v>
      </c>
      <c r="F1" s="25" t="s">
        <v>61</v>
      </c>
      <c r="G1" s="25" t="s">
        <v>62</v>
      </c>
      <c r="H1" s="25" t="s">
        <v>63</v>
      </c>
      <c r="I1" s="25" t="s">
        <v>64</v>
      </c>
      <c r="J1" s="25" t="s">
        <v>65</v>
      </c>
    </row>
    <row r="2" spans="1:10" x14ac:dyDescent="0.2">
      <c r="A2" t="s">
        <v>66</v>
      </c>
      <c r="B2" t="s">
        <v>49</v>
      </c>
      <c r="C2">
        <v>48</v>
      </c>
      <c r="D2" t="s">
        <v>66</v>
      </c>
      <c r="E2" s="25">
        <v>0.78449999999999998</v>
      </c>
      <c r="F2" s="25">
        <v>0.80300000000000005</v>
      </c>
      <c r="G2" s="25">
        <v>0.75900000000000001</v>
      </c>
      <c r="H2" s="25">
        <v>0.80879999999999996</v>
      </c>
      <c r="I2" s="25">
        <v>0.75419999999999998</v>
      </c>
      <c r="J2" s="25">
        <v>0.60950000000000004</v>
      </c>
    </row>
    <row r="3" spans="1:10" x14ac:dyDescent="0.2">
      <c r="A3" t="s">
        <v>66</v>
      </c>
      <c r="B3" t="s">
        <v>67</v>
      </c>
      <c r="C3">
        <v>45</v>
      </c>
      <c r="D3" t="s">
        <v>66</v>
      </c>
      <c r="E3" s="25">
        <v>0.6976</v>
      </c>
      <c r="F3" s="25">
        <v>0.81059999999999999</v>
      </c>
      <c r="G3" s="25">
        <v>0.70309999999999995</v>
      </c>
      <c r="H3" s="25">
        <v>0.70430000000000004</v>
      </c>
      <c r="I3" s="25">
        <v>0.7016</v>
      </c>
      <c r="J3" s="25">
        <v>0.51600000000000001</v>
      </c>
    </row>
    <row r="4" spans="1:10" x14ac:dyDescent="0.2">
      <c r="A4" t="s">
        <v>66</v>
      </c>
      <c r="B4" t="s">
        <v>54</v>
      </c>
      <c r="C4">
        <v>32</v>
      </c>
      <c r="D4" t="s">
        <v>66</v>
      </c>
      <c r="E4" s="25">
        <v>0.69889999999999997</v>
      </c>
      <c r="F4" s="25">
        <v>0.7923</v>
      </c>
      <c r="G4" s="25">
        <v>0.72409999999999997</v>
      </c>
      <c r="H4" s="25">
        <v>0.74570000000000003</v>
      </c>
      <c r="I4" s="25">
        <v>0.6482</v>
      </c>
      <c r="J4" s="25">
        <v>0.49509999999999998</v>
      </c>
    </row>
    <row r="5" spans="1:10" x14ac:dyDescent="0.2">
      <c r="A5" t="s">
        <v>66</v>
      </c>
      <c r="B5" t="s">
        <v>46</v>
      </c>
      <c r="C5">
        <v>52</v>
      </c>
      <c r="D5" t="s">
        <v>66</v>
      </c>
      <c r="E5" s="25">
        <v>0.69750000000000001</v>
      </c>
      <c r="F5" s="25">
        <v>0.75209999999999999</v>
      </c>
      <c r="G5" s="25">
        <v>0.65859999999999996</v>
      </c>
      <c r="H5" s="25">
        <v>0.72289999999999999</v>
      </c>
      <c r="I5" s="25">
        <v>0.68640000000000001</v>
      </c>
      <c r="J5" s="25">
        <v>0.44969999999999999</v>
      </c>
    </row>
    <row r="6" spans="1:10" x14ac:dyDescent="0.2">
      <c r="A6" t="s">
        <v>70</v>
      </c>
      <c r="B6" t="s">
        <v>34</v>
      </c>
      <c r="C6">
        <v>56</v>
      </c>
      <c r="D6" t="s">
        <v>70</v>
      </c>
      <c r="E6" s="25">
        <v>0.82350000000000001</v>
      </c>
      <c r="F6" s="25">
        <v>0.86199999999999999</v>
      </c>
      <c r="G6" s="25">
        <v>0.86240000000000006</v>
      </c>
      <c r="H6" s="25">
        <v>0.84519999999999995</v>
      </c>
      <c r="I6" s="25">
        <v>0.74919999999999998</v>
      </c>
      <c r="J6" s="25">
        <v>0.64459999999999995</v>
      </c>
    </row>
    <row r="7" spans="1:10" x14ac:dyDescent="0.2">
      <c r="A7" t="s">
        <v>68</v>
      </c>
      <c r="B7" t="s">
        <v>69</v>
      </c>
      <c r="C7">
        <v>1</v>
      </c>
      <c r="D7" t="s">
        <v>68</v>
      </c>
      <c r="E7" s="25">
        <v>0.82540000000000002</v>
      </c>
      <c r="F7" s="25">
        <v>0.85160000000000002</v>
      </c>
      <c r="G7" s="25">
        <v>0.81110000000000004</v>
      </c>
      <c r="H7" s="25">
        <v>0.82879999999999998</v>
      </c>
      <c r="I7" s="25">
        <v>0.82210000000000005</v>
      </c>
      <c r="J7" s="25">
        <v>0.60419999999999996</v>
      </c>
    </row>
    <row r="8" spans="1:10" x14ac:dyDescent="0.2">
      <c r="A8" t="s">
        <v>70</v>
      </c>
      <c r="B8" t="s">
        <v>73</v>
      </c>
      <c r="C8">
        <v>24</v>
      </c>
      <c r="D8" t="s">
        <v>70</v>
      </c>
      <c r="E8" s="25">
        <v>0.82179999999999997</v>
      </c>
      <c r="F8" s="25">
        <v>0.83430000000000004</v>
      </c>
      <c r="G8" s="25">
        <v>0.79390000000000005</v>
      </c>
      <c r="H8" s="25">
        <v>0.82250000000000001</v>
      </c>
      <c r="I8" s="25">
        <v>0.83360000000000001</v>
      </c>
      <c r="J8" s="25">
        <v>0.67220000000000002</v>
      </c>
    </row>
    <row r="9" spans="1:10" x14ac:dyDescent="0.2">
      <c r="A9" t="s">
        <v>66</v>
      </c>
      <c r="B9" t="s">
        <v>51</v>
      </c>
      <c r="C9">
        <v>16</v>
      </c>
      <c r="D9" t="s">
        <v>66</v>
      </c>
      <c r="E9" s="25">
        <v>0.68940000000000001</v>
      </c>
      <c r="F9" s="25">
        <v>0.76529999999999998</v>
      </c>
      <c r="G9" s="25">
        <v>0.63729999999999998</v>
      </c>
      <c r="H9" s="25">
        <v>0.72340000000000004</v>
      </c>
      <c r="I9" s="25">
        <v>0.68130000000000002</v>
      </c>
      <c r="J9" s="25">
        <v>0.48759999999999998</v>
      </c>
    </row>
    <row r="10" spans="1:10" x14ac:dyDescent="0.2">
      <c r="A10" t="s">
        <v>70</v>
      </c>
      <c r="B10" t="s">
        <v>20</v>
      </c>
      <c r="C10">
        <v>9</v>
      </c>
      <c r="D10" t="s">
        <v>70</v>
      </c>
      <c r="E10" s="25">
        <v>0.8952</v>
      </c>
      <c r="F10" s="25">
        <v>0.91510000000000002</v>
      </c>
      <c r="G10" s="25">
        <v>0.8468</v>
      </c>
      <c r="H10" s="25">
        <v>0.90429999999999999</v>
      </c>
      <c r="I10" s="25">
        <v>0.89710000000000001</v>
      </c>
      <c r="J10" s="25">
        <v>0.75039999999999996</v>
      </c>
    </row>
    <row r="11" spans="1:10" x14ac:dyDescent="0.2">
      <c r="A11" t="s">
        <v>70</v>
      </c>
      <c r="B11" t="s">
        <v>13</v>
      </c>
      <c r="C11">
        <v>51</v>
      </c>
      <c r="D11" t="s">
        <v>70</v>
      </c>
      <c r="E11" s="25">
        <v>0.82179999999999997</v>
      </c>
      <c r="F11" s="25">
        <v>0.82450000000000001</v>
      </c>
      <c r="G11" s="25">
        <v>0.75800000000000001</v>
      </c>
      <c r="H11" s="25">
        <v>0.86129999999999995</v>
      </c>
      <c r="I11" s="25">
        <v>0.79139999999999999</v>
      </c>
      <c r="J11" s="25">
        <v>0.59840000000000004</v>
      </c>
    </row>
    <row r="12" spans="1:10" x14ac:dyDescent="0.2">
      <c r="A12" t="s">
        <v>70</v>
      </c>
      <c r="B12" t="s">
        <v>18</v>
      </c>
      <c r="C12">
        <v>66</v>
      </c>
      <c r="D12" t="s">
        <v>70</v>
      </c>
      <c r="E12" s="25">
        <v>0.8276</v>
      </c>
      <c r="F12" s="25">
        <v>0.82079999999999997</v>
      </c>
      <c r="G12" s="25">
        <v>0.81899999999999995</v>
      </c>
      <c r="H12" s="25">
        <v>0.83299999999999996</v>
      </c>
      <c r="I12" s="25">
        <v>0.78339999999999999</v>
      </c>
      <c r="J12" s="25">
        <v>0.66339999999999999</v>
      </c>
    </row>
    <row r="13" spans="1:10" x14ac:dyDescent="0.2">
      <c r="A13" t="s">
        <v>70</v>
      </c>
      <c r="B13" t="s">
        <v>74</v>
      </c>
      <c r="C13">
        <v>12</v>
      </c>
      <c r="D13" t="s">
        <v>70</v>
      </c>
      <c r="E13" s="25">
        <v>0.85240000000000005</v>
      </c>
      <c r="F13" s="25">
        <v>0.87860000000000005</v>
      </c>
      <c r="G13" s="25">
        <v>0.77880000000000005</v>
      </c>
      <c r="H13" s="25">
        <v>0.87080000000000002</v>
      </c>
      <c r="I13" s="25">
        <v>0.82609999999999995</v>
      </c>
      <c r="J13" s="25">
        <v>0.61580000000000001</v>
      </c>
    </row>
    <row r="14" spans="1:10" x14ac:dyDescent="0.2">
      <c r="A14" t="s">
        <v>70</v>
      </c>
      <c r="B14" t="s">
        <v>72</v>
      </c>
      <c r="C14">
        <v>23</v>
      </c>
      <c r="D14" t="s">
        <v>70</v>
      </c>
      <c r="E14" s="25">
        <v>0.77929999999999999</v>
      </c>
      <c r="F14" s="25">
        <v>0.82709999999999995</v>
      </c>
      <c r="G14" s="25">
        <v>0.72650000000000003</v>
      </c>
      <c r="H14" s="25">
        <v>0.80989999999999995</v>
      </c>
      <c r="I14" s="25">
        <v>0.78759999999999997</v>
      </c>
      <c r="J14" s="25">
        <v>0.64470000000000005</v>
      </c>
    </row>
    <row r="15" spans="1:10" x14ac:dyDescent="0.2">
      <c r="A15" t="s">
        <v>70</v>
      </c>
      <c r="B15" t="s">
        <v>26</v>
      </c>
      <c r="C15">
        <v>21</v>
      </c>
      <c r="D15" t="s">
        <v>70</v>
      </c>
      <c r="E15" s="25">
        <v>0.88580000000000003</v>
      </c>
      <c r="F15" s="25">
        <v>0.9032</v>
      </c>
      <c r="G15" s="25">
        <v>0.875</v>
      </c>
      <c r="H15" s="25">
        <v>0.89439999999999997</v>
      </c>
      <c r="I15" s="25">
        <v>0.87029999999999996</v>
      </c>
      <c r="J15" s="25">
        <v>0.49640000000000001</v>
      </c>
    </row>
    <row r="16" spans="1:10" x14ac:dyDescent="0.2">
      <c r="A16" t="s">
        <v>70</v>
      </c>
      <c r="B16" t="s">
        <v>19</v>
      </c>
      <c r="C16">
        <v>36</v>
      </c>
      <c r="D16" t="s">
        <v>70</v>
      </c>
      <c r="E16" s="25">
        <v>0.82140000000000002</v>
      </c>
      <c r="F16" s="25">
        <v>0.88380000000000003</v>
      </c>
      <c r="G16" s="25">
        <v>0.79759999999999998</v>
      </c>
      <c r="H16" s="25">
        <v>0.82010000000000005</v>
      </c>
      <c r="I16" s="25">
        <v>0.79559999999999997</v>
      </c>
      <c r="J16" s="25">
        <v>0.54169999999999996</v>
      </c>
    </row>
    <row r="17" spans="1:10" x14ac:dyDescent="0.2">
      <c r="A17" t="s">
        <v>70</v>
      </c>
      <c r="B17" t="s">
        <v>79</v>
      </c>
      <c r="C17">
        <v>15</v>
      </c>
      <c r="D17" t="s">
        <v>70</v>
      </c>
      <c r="E17" s="25">
        <v>0.85709999999999997</v>
      </c>
      <c r="F17" s="25">
        <v>0.88200000000000001</v>
      </c>
      <c r="G17" s="25">
        <v>0.84119999999999995</v>
      </c>
      <c r="H17" s="25">
        <v>0.8508</v>
      </c>
      <c r="I17" s="25">
        <v>0.86140000000000005</v>
      </c>
      <c r="J17" s="25">
        <v>0.43230000000000002</v>
      </c>
    </row>
    <row r="18" spans="1:10" x14ac:dyDescent="0.2">
      <c r="A18" t="s">
        <v>66</v>
      </c>
      <c r="B18" t="s">
        <v>52</v>
      </c>
      <c r="C18">
        <v>28</v>
      </c>
      <c r="D18" t="s">
        <v>66</v>
      </c>
      <c r="E18" s="25">
        <v>0.73099999999999998</v>
      </c>
      <c r="F18" s="25">
        <v>0.83650000000000002</v>
      </c>
      <c r="G18" s="25">
        <v>0.73280000000000001</v>
      </c>
      <c r="H18" s="25">
        <v>0.71750000000000003</v>
      </c>
      <c r="I18" s="25">
        <v>0.65490000000000004</v>
      </c>
      <c r="J18" s="25">
        <v>0.57399999999999995</v>
      </c>
    </row>
    <row r="19" spans="1:10" x14ac:dyDescent="0.2">
      <c r="A19" t="s">
        <v>66</v>
      </c>
      <c r="B19" t="s">
        <v>44</v>
      </c>
      <c r="C19">
        <v>30</v>
      </c>
      <c r="D19" t="s">
        <v>66</v>
      </c>
      <c r="E19" s="25">
        <v>0.74350000000000005</v>
      </c>
      <c r="F19" s="25">
        <v>0.82250000000000001</v>
      </c>
      <c r="G19" s="25">
        <v>0.71740000000000004</v>
      </c>
      <c r="H19" s="25">
        <v>0.75229999999999997</v>
      </c>
      <c r="I19" s="25">
        <v>0.74260000000000004</v>
      </c>
      <c r="J19" s="25">
        <v>0.54720000000000002</v>
      </c>
    </row>
    <row r="20" spans="1:10" x14ac:dyDescent="0.2">
      <c r="A20" t="s">
        <v>70</v>
      </c>
      <c r="B20" t="s">
        <v>71</v>
      </c>
      <c r="C20">
        <v>3</v>
      </c>
      <c r="D20" t="s">
        <v>70</v>
      </c>
      <c r="E20" s="25">
        <v>0.86739999999999995</v>
      </c>
      <c r="F20" s="25">
        <v>0.86760000000000004</v>
      </c>
      <c r="G20" s="25">
        <v>0.87360000000000004</v>
      </c>
      <c r="H20" s="25">
        <v>0.86570000000000003</v>
      </c>
      <c r="I20" s="25">
        <v>0.81100000000000005</v>
      </c>
      <c r="J20" s="25">
        <v>0.55089999999999995</v>
      </c>
    </row>
    <row r="21" spans="1:10" x14ac:dyDescent="0.2">
      <c r="A21" t="s">
        <v>68</v>
      </c>
      <c r="B21" t="s">
        <v>10</v>
      </c>
      <c r="C21">
        <v>5</v>
      </c>
      <c r="D21" t="s">
        <v>68</v>
      </c>
      <c r="E21" s="25">
        <v>0.79900000000000004</v>
      </c>
      <c r="F21" s="25">
        <v>0.82140000000000002</v>
      </c>
      <c r="G21" s="25">
        <v>0.75019999999999998</v>
      </c>
      <c r="H21" s="25">
        <v>0.83</v>
      </c>
      <c r="I21" s="25">
        <v>0.81810000000000005</v>
      </c>
      <c r="J21" s="25">
        <v>0.59299999999999997</v>
      </c>
    </row>
    <row r="22" spans="1:10" x14ac:dyDescent="0.2">
      <c r="A22" t="s">
        <v>70</v>
      </c>
      <c r="B22" t="s">
        <v>30</v>
      </c>
      <c r="C22">
        <v>20</v>
      </c>
      <c r="D22" t="s">
        <v>70</v>
      </c>
      <c r="E22" s="25">
        <v>0.80300000000000005</v>
      </c>
      <c r="F22" s="25">
        <v>0.81240000000000001</v>
      </c>
      <c r="G22" s="25">
        <v>0.7944</v>
      </c>
      <c r="H22" s="25">
        <v>0.79169999999999996</v>
      </c>
      <c r="I22" s="25">
        <v>0.77210000000000001</v>
      </c>
      <c r="J22" s="25">
        <v>0.62239999999999995</v>
      </c>
    </row>
    <row r="23" spans="1:10" x14ac:dyDescent="0.2">
      <c r="A23" t="s">
        <v>70</v>
      </c>
      <c r="B23" t="s">
        <v>35</v>
      </c>
      <c r="C23">
        <v>35</v>
      </c>
      <c r="D23" t="s">
        <v>70</v>
      </c>
      <c r="E23" s="25">
        <v>0.83889999999999998</v>
      </c>
      <c r="F23" s="25">
        <v>0.86870000000000003</v>
      </c>
      <c r="G23" s="25">
        <v>0.7994</v>
      </c>
      <c r="H23" s="25">
        <v>0.87119999999999997</v>
      </c>
      <c r="I23" s="25">
        <v>0.8226</v>
      </c>
      <c r="J23" s="25">
        <v>0.68389999999999995</v>
      </c>
    </row>
    <row r="24" spans="1:10" x14ac:dyDescent="0.2">
      <c r="A24" t="s">
        <v>70</v>
      </c>
      <c r="B24" t="s">
        <v>33</v>
      </c>
      <c r="C24">
        <v>22</v>
      </c>
      <c r="D24" t="s">
        <v>70</v>
      </c>
      <c r="E24" s="25">
        <v>0.78439999999999999</v>
      </c>
      <c r="F24" s="25">
        <v>0.84509999999999996</v>
      </c>
      <c r="G24" s="25">
        <v>0.7641</v>
      </c>
      <c r="H24" s="25">
        <v>0.74690000000000001</v>
      </c>
      <c r="I24" s="25">
        <v>0.76400000000000001</v>
      </c>
      <c r="J24" s="25">
        <v>0.5786</v>
      </c>
    </row>
    <row r="25" spans="1:10" x14ac:dyDescent="0.2">
      <c r="A25" t="s">
        <v>70</v>
      </c>
      <c r="B25" t="s">
        <v>76</v>
      </c>
      <c r="C25">
        <v>39</v>
      </c>
      <c r="D25" t="s">
        <v>70</v>
      </c>
      <c r="E25" s="25">
        <v>0.84789999999999999</v>
      </c>
      <c r="F25" s="25">
        <v>0.89170000000000005</v>
      </c>
      <c r="G25" s="25">
        <v>0.85819999999999996</v>
      </c>
      <c r="H25" s="25">
        <v>0.87690000000000001</v>
      </c>
      <c r="I25" s="25">
        <v>0.81969999999999998</v>
      </c>
      <c r="J25" s="25">
        <v>0.63600000000000001</v>
      </c>
    </row>
    <row r="26" spans="1:10" x14ac:dyDescent="0.2">
      <c r="A26" t="s">
        <v>66</v>
      </c>
      <c r="B26" t="s">
        <v>50</v>
      </c>
      <c r="C26">
        <v>19</v>
      </c>
      <c r="D26" t="s">
        <v>66</v>
      </c>
      <c r="E26" s="25">
        <v>0.70189999999999997</v>
      </c>
      <c r="F26" s="25">
        <v>0.81040000000000001</v>
      </c>
      <c r="G26" s="25">
        <v>0.72019999999999995</v>
      </c>
      <c r="H26" s="25">
        <v>0.75019999999999998</v>
      </c>
      <c r="I26" s="25">
        <v>0.71919999999999995</v>
      </c>
      <c r="J26" s="25">
        <v>0.51029999999999998</v>
      </c>
    </row>
    <row r="27" spans="1:10" x14ac:dyDescent="0.2">
      <c r="A27" t="s">
        <v>70</v>
      </c>
      <c r="B27" t="s">
        <v>37</v>
      </c>
      <c r="C27">
        <v>67</v>
      </c>
      <c r="D27" t="s">
        <v>70</v>
      </c>
      <c r="E27" s="25">
        <v>0.90759999999999996</v>
      </c>
      <c r="F27" s="25">
        <v>0.90500000000000003</v>
      </c>
      <c r="G27" s="25">
        <v>0.87109999999999999</v>
      </c>
      <c r="H27" s="25">
        <v>0.91210000000000002</v>
      </c>
      <c r="I27" s="25">
        <v>0.92779999999999996</v>
      </c>
      <c r="J27" s="25">
        <v>0.628</v>
      </c>
    </row>
    <row r="28" spans="1:10" x14ac:dyDescent="0.2">
      <c r="A28" t="s">
        <v>70</v>
      </c>
      <c r="B28" t="s">
        <v>39</v>
      </c>
      <c r="C28">
        <v>4</v>
      </c>
      <c r="D28" t="s">
        <v>70</v>
      </c>
      <c r="E28" s="25">
        <v>0.84219999999999995</v>
      </c>
      <c r="F28" s="25">
        <v>0.8498</v>
      </c>
      <c r="G28" s="25">
        <v>0.76190000000000002</v>
      </c>
      <c r="H28" s="25">
        <v>0.84360000000000002</v>
      </c>
      <c r="I28" s="25">
        <v>0.80610000000000004</v>
      </c>
      <c r="J28" s="25">
        <v>0.57040000000000002</v>
      </c>
    </row>
    <row r="29" spans="1:10" x14ac:dyDescent="0.2">
      <c r="A29" t="s">
        <v>66</v>
      </c>
      <c r="B29" t="s">
        <v>45</v>
      </c>
      <c r="C29">
        <v>34</v>
      </c>
      <c r="D29" t="s">
        <v>66</v>
      </c>
      <c r="E29" s="25">
        <v>0.7228</v>
      </c>
      <c r="F29" s="25">
        <v>0.80910000000000004</v>
      </c>
      <c r="G29" s="25">
        <v>0.70899999999999996</v>
      </c>
      <c r="H29" s="25">
        <v>0.76800000000000002</v>
      </c>
      <c r="I29" s="25">
        <v>0.7097</v>
      </c>
      <c r="J29" s="25">
        <v>0.50509999999999999</v>
      </c>
    </row>
    <row r="30" spans="1:10" x14ac:dyDescent="0.2">
      <c r="A30" t="s">
        <v>66</v>
      </c>
      <c r="B30" t="s">
        <v>53</v>
      </c>
      <c r="C30">
        <v>33</v>
      </c>
      <c r="D30" t="s">
        <v>66</v>
      </c>
      <c r="E30" s="25">
        <v>0.78139999999999998</v>
      </c>
      <c r="F30" s="25">
        <v>0.85970000000000002</v>
      </c>
      <c r="G30" s="25">
        <v>0.73670000000000002</v>
      </c>
      <c r="H30" s="25">
        <v>0.78110000000000002</v>
      </c>
      <c r="I30" s="25">
        <v>0.72109999999999996</v>
      </c>
      <c r="J30" s="25">
        <v>0.61009999999999998</v>
      </c>
    </row>
    <row r="31" spans="1:10" x14ac:dyDescent="0.2">
      <c r="A31" t="s">
        <v>66</v>
      </c>
      <c r="B31" t="s">
        <v>40</v>
      </c>
      <c r="C31">
        <v>63</v>
      </c>
      <c r="D31" t="s">
        <v>66</v>
      </c>
      <c r="E31" s="25">
        <v>0.68930000000000002</v>
      </c>
      <c r="F31" s="25">
        <v>0.8508</v>
      </c>
      <c r="G31" s="25">
        <v>0.79059999999999997</v>
      </c>
      <c r="H31" s="25">
        <v>0.62509999999999999</v>
      </c>
      <c r="I31" s="25">
        <v>0.77270000000000005</v>
      </c>
      <c r="J31" s="25">
        <v>0.4829</v>
      </c>
    </row>
    <row r="32" spans="1:10" x14ac:dyDescent="0.2">
      <c r="A32" t="s">
        <v>70</v>
      </c>
      <c r="B32" t="s">
        <v>77</v>
      </c>
      <c r="C32">
        <v>7</v>
      </c>
      <c r="D32" t="s">
        <v>70</v>
      </c>
      <c r="E32" s="25">
        <v>0.87690000000000001</v>
      </c>
      <c r="F32" s="25">
        <v>0.88749999999999996</v>
      </c>
      <c r="G32" s="25">
        <v>0.86060000000000003</v>
      </c>
      <c r="H32" s="25">
        <v>0.85619999999999996</v>
      </c>
      <c r="I32" s="25">
        <v>0.83440000000000003</v>
      </c>
      <c r="J32" s="25">
        <v>0.62909999999999999</v>
      </c>
    </row>
    <row r="33" spans="1:10" x14ac:dyDescent="0.2">
      <c r="A33" t="s">
        <v>70</v>
      </c>
      <c r="B33" t="s">
        <v>15</v>
      </c>
      <c r="C33">
        <v>14</v>
      </c>
      <c r="D33" t="s">
        <v>70</v>
      </c>
      <c r="E33" s="25">
        <v>0.88829999999999998</v>
      </c>
      <c r="F33" s="25">
        <v>0.87960000000000005</v>
      </c>
      <c r="G33" s="25">
        <v>0.84430000000000005</v>
      </c>
      <c r="H33" s="25">
        <v>0.89829999999999999</v>
      </c>
      <c r="I33" s="25">
        <v>0.87390000000000001</v>
      </c>
      <c r="J33" s="25">
        <v>0.4929</v>
      </c>
    </row>
    <row r="34" spans="1:10" x14ac:dyDescent="0.2">
      <c r="A34" t="s">
        <v>66</v>
      </c>
      <c r="B34" t="s">
        <v>43</v>
      </c>
      <c r="C34">
        <v>18</v>
      </c>
      <c r="D34" t="s">
        <v>66</v>
      </c>
      <c r="E34" s="25">
        <v>0.71120000000000005</v>
      </c>
      <c r="F34" s="25">
        <v>0.77600000000000002</v>
      </c>
      <c r="G34" s="25">
        <v>0.69440000000000002</v>
      </c>
      <c r="H34" s="25">
        <v>0.76139999999999997</v>
      </c>
      <c r="I34" s="25">
        <v>0.69089999999999996</v>
      </c>
      <c r="J34" s="25">
        <v>0.46560000000000001</v>
      </c>
    </row>
    <row r="35" spans="1:10" x14ac:dyDescent="0.2">
      <c r="A35" t="s">
        <v>70</v>
      </c>
      <c r="B35" t="s">
        <v>32</v>
      </c>
      <c r="C35">
        <v>65</v>
      </c>
      <c r="D35" t="s">
        <v>70</v>
      </c>
      <c r="E35" s="25">
        <v>0.85199999999999998</v>
      </c>
      <c r="F35" s="25">
        <v>0.92900000000000005</v>
      </c>
      <c r="G35" s="25">
        <v>0.86619999999999997</v>
      </c>
      <c r="H35" s="25">
        <v>0.88719999999999999</v>
      </c>
      <c r="I35" s="25">
        <v>0.86709999999999998</v>
      </c>
      <c r="J35" s="25">
        <v>0.67530000000000001</v>
      </c>
    </row>
    <row r="36" spans="1:10" x14ac:dyDescent="0.2">
      <c r="A36" t="s">
        <v>66</v>
      </c>
      <c r="B36" t="s">
        <v>47</v>
      </c>
      <c r="C36">
        <v>25</v>
      </c>
      <c r="D36" t="s">
        <v>66</v>
      </c>
      <c r="E36" s="25">
        <v>0.67490000000000006</v>
      </c>
      <c r="F36" s="25">
        <v>0.78410000000000002</v>
      </c>
      <c r="G36" s="25">
        <v>0.67430000000000001</v>
      </c>
      <c r="H36" s="25">
        <v>0.69130000000000003</v>
      </c>
      <c r="I36" s="25">
        <v>0.60570000000000002</v>
      </c>
      <c r="J36" s="25">
        <v>0.46939999999999998</v>
      </c>
    </row>
    <row r="37" spans="1:10" x14ac:dyDescent="0.2">
      <c r="A37" t="s">
        <v>66</v>
      </c>
      <c r="B37" t="s">
        <v>41</v>
      </c>
      <c r="C37">
        <v>27</v>
      </c>
      <c r="D37" t="s">
        <v>66</v>
      </c>
      <c r="E37" s="25">
        <v>0.75439999999999996</v>
      </c>
      <c r="F37" s="25">
        <v>0.84050000000000002</v>
      </c>
      <c r="G37" s="25">
        <v>0.70399999999999996</v>
      </c>
      <c r="H37" s="25">
        <v>0.80510000000000004</v>
      </c>
      <c r="I37" s="25">
        <v>0.65539999999999998</v>
      </c>
      <c r="J37" s="25">
        <v>0.5595</v>
      </c>
    </row>
    <row r="38" spans="1:10" x14ac:dyDescent="0.2">
      <c r="A38" t="s">
        <v>70</v>
      </c>
      <c r="B38" t="s">
        <v>12</v>
      </c>
      <c r="C38">
        <v>50</v>
      </c>
      <c r="D38" t="s">
        <v>70</v>
      </c>
      <c r="E38" s="25">
        <v>0.84489999999999998</v>
      </c>
      <c r="F38" s="25">
        <v>0.85980000000000001</v>
      </c>
      <c r="G38" s="25">
        <v>0.79059999999999997</v>
      </c>
      <c r="H38" s="25">
        <v>0.86099999999999999</v>
      </c>
      <c r="I38" s="25">
        <v>0.81269999999999998</v>
      </c>
      <c r="J38" s="25">
        <v>0.6371</v>
      </c>
    </row>
    <row r="39" spans="1:10" x14ac:dyDescent="0.2">
      <c r="A39" t="s">
        <v>70</v>
      </c>
      <c r="B39" t="s">
        <v>31</v>
      </c>
      <c r="C39">
        <v>41</v>
      </c>
      <c r="D39" t="s">
        <v>70</v>
      </c>
      <c r="E39" s="25">
        <v>0.77180000000000004</v>
      </c>
      <c r="F39" s="25">
        <v>0.80020000000000002</v>
      </c>
      <c r="G39" s="25">
        <v>0.72819999999999996</v>
      </c>
      <c r="H39" s="25">
        <v>0.75980000000000003</v>
      </c>
      <c r="I39" s="25">
        <v>0.74819999999999998</v>
      </c>
      <c r="J39" s="25">
        <v>0.56610000000000005</v>
      </c>
    </row>
    <row r="40" spans="1:10" x14ac:dyDescent="0.2">
      <c r="A40" t="s">
        <v>70</v>
      </c>
      <c r="B40" t="s">
        <v>75</v>
      </c>
      <c r="C40">
        <v>37</v>
      </c>
      <c r="D40" t="s">
        <v>70</v>
      </c>
      <c r="E40" s="25">
        <v>0.86899999999999999</v>
      </c>
      <c r="F40" s="25">
        <v>0.89890000000000003</v>
      </c>
      <c r="G40" s="25">
        <v>0.80359999999999998</v>
      </c>
      <c r="H40" s="25">
        <v>0.89900000000000002</v>
      </c>
      <c r="I40" s="25">
        <v>0.86519999999999997</v>
      </c>
      <c r="J40" s="25">
        <v>0.67689999999999995</v>
      </c>
    </row>
    <row r="41" spans="1:10" x14ac:dyDescent="0.2">
      <c r="A41" t="s">
        <v>70</v>
      </c>
      <c r="B41" t="s">
        <v>11</v>
      </c>
      <c r="C41">
        <v>47</v>
      </c>
      <c r="D41" t="s">
        <v>70</v>
      </c>
      <c r="E41" s="25">
        <v>0.83279999999999998</v>
      </c>
      <c r="F41" s="25">
        <v>0.84330000000000005</v>
      </c>
      <c r="G41" s="25">
        <v>0.75580000000000003</v>
      </c>
      <c r="H41" s="25">
        <v>0.83560000000000001</v>
      </c>
      <c r="I41" s="25">
        <v>0.81769999999999998</v>
      </c>
      <c r="J41" s="25">
        <v>0.63170000000000004</v>
      </c>
    </row>
    <row r="42" spans="1:10" x14ac:dyDescent="0.2">
      <c r="A42" t="s">
        <v>70</v>
      </c>
      <c r="B42" t="s">
        <v>25</v>
      </c>
      <c r="C42">
        <v>29</v>
      </c>
      <c r="D42" t="s">
        <v>70</v>
      </c>
      <c r="E42" s="25">
        <v>0.8821</v>
      </c>
      <c r="F42" s="25">
        <v>0.91459999999999997</v>
      </c>
      <c r="G42" s="25">
        <v>0.87460000000000004</v>
      </c>
      <c r="H42" s="25">
        <v>0.90459999999999996</v>
      </c>
      <c r="I42" s="25">
        <v>0.86509999999999998</v>
      </c>
      <c r="J42" s="25">
        <v>0.72829999999999995</v>
      </c>
    </row>
    <row r="43" spans="1:10" x14ac:dyDescent="0.2">
      <c r="A43" t="s">
        <v>66</v>
      </c>
      <c r="B43" t="s">
        <v>42</v>
      </c>
      <c r="C43">
        <v>26</v>
      </c>
      <c r="D43" t="s">
        <v>66</v>
      </c>
      <c r="E43" s="25">
        <v>0.63500000000000001</v>
      </c>
      <c r="F43" s="25">
        <v>0.78620000000000001</v>
      </c>
      <c r="G43" s="25">
        <v>0.62729999999999997</v>
      </c>
      <c r="H43" s="25">
        <v>0.70369999999999999</v>
      </c>
      <c r="I43" s="25">
        <v>0.6734</v>
      </c>
      <c r="J43" s="25">
        <v>0.51749999999999996</v>
      </c>
    </row>
    <row r="44" spans="1:10" x14ac:dyDescent="0.2">
      <c r="A44" t="s">
        <v>70</v>
      </c>
      <c r="B44" t="s">
        <v>36</v>
      </c>
      <c r="C44">
        <v>57</v>
      </c>
      <c r="D44" t="s">
        <v>70</v>
      </c>
      <c r="E44" s="25">
        <v>0.86919999999999997</v>
      </c>
      <c r="F44" s="25">
        <v>0.89839999999999998</v>
      </c>
      <c r="G44" s="25">
        <v>0.80810000000000004</v>
      </c>
      <c r="H44" s="25">
        <v>0.85029999999999994</v>
      </c>
      <c r="I44" s="25">
        <v>0.80769999999999997</v>
      </c>
      <c r="J44" s="25">
        <v>0.63290000000000002</v>
      </c>
    </row>
    <row r="45" spans="1:10" x14ac:dyDescent="0.2">
      <c r="A45" t="s">
        <v>70</v>
      </c>
      <c r="B45" t="s">
        <v>78</v>
      </c>
      <c r="C45">
        <v>46</v>
      </c>
      <c r="D45" t="s">
        <v>70</v>
      </c>
      <c r="E45" s="25">
        <v>0.8579</v>
      </c>
      <c r="F45" s="25">
        <v>0.83340000000000003</v>
      </c>
      <c r="G45" s="25">
        <v>0.78380000000000005</v>
      </c>
      <c r="H45" s="25">
        <v>0.84940000000000004</v>
      </c>
      <c r="I45" s="25">
        <v>0.79500000000000004</v>
      </c>
      <c r="J45" s="25">
        <v>0.60770000000000002</v>
      </c>
    </row>
  </sheetData>
  <sheetProtection algorithmName="SHA-512" hashValue="tKx7dvGNpN0byHqClShE7GGVj6Vz/CLA8QRCVKqD37xs+sl/dw7FsTXVkd7WPgQAzBH+Dk2wCteW0BWwKTN1Vg==" saltValue="9E+Owvpx4Cck1fULwVaMzQ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91E66-B27B-4275-8DE6-2859D6E6CC1E}">
  <sheetPr>
    <pageSetUpPr fitToPage="1"/>
  </sheetPr>
  <dimension ref="A1:K52"/>
  <sheetViews>
    <sheetView tabSelected="1" zoomScaleNormal="100" workbookViewId="0">
      <pane xSplit="3" ySplit="2" topLeftCell="D3" activePane="bottomRight" state="frozen"/>
      <selection activeCell="P25" sqref="P25"/>
      <selection pane="topRight" activeCell="P25" sqref="P25"/>
      <selection pane="bottomLeft" activeCell="P25" sqref="P25"/>
      <selection pane="bottomRight" activeCell="P25" sqref="P25"/>
    </sheetView>
  </sheetViews>
  <sheetFormatPr defaultColWidth="8.85546875" defaultRowHeight="12.75" x14ac:dyDescent="0.2"/>
  <cols>
    <col min="1" max="1" width="7.140625" hidden="1" customWidth="1"/>
    <col min="2" max="2" width="7.140625" customWidth="1"/>
    <col min="3" max="3" width="27.7109375" style="22" customWidth="1"/>
    <col min="4" max="4" width="8" style="23" customWidth="1"/>
    <col min="5" max="5" width="9.140625" style="2" customWidth="1"/>
    <col min="6" max="8" width="11" customWidth="1"/>
    <col min="9" max="9" width="11.7109375" customWidth="1"/>
    <col min="10" max="10" width="10.85546875" style="5" customWidth="1"/>
    <col min="11" max="11" width="12.42578125" style="5" customWidth="1"/>
  </cols>
  <sheetData>
    <row r="1" spans="1:11" ht="15" customHeight="1" x14ac:dyDescent="0.2">
      <c r="B1" s="1"/>
      <c r="C1"/>
      <c r="D1" s="2"/>
      <c r="E1" s="3"/>
      <c r="F1" s="4"/>
      <c r="G1" s="3"/>
      <c r="H1" s="3"/>
    </row>
    <row r="2" spans="1:11" ht="24" customHeight="1" x14ac:dyDescent="0.2">
      <c r="B2" s="6"/>
      <c r="C2" s="6"/>
      <c r="D2" s="7" t="s">
        <v>0</v>
      </c>
      <c r="E2" s="7" t="s">
        <v>1</v>
      </c>
      <c r="F2" s="7" t="s">
        <v>2</v>
      </c>
      <c r="G2" s="7" t="s">
        <v>3</v>
      </c>
      <c r="H2" s="8" t="s">
        <v>4</v>
      </c>
      <c r="I2" s="7" t="s">
        <v>5</v>
      </c>
      <c r="J2" s="7" t="s">
        <v>6</v>
      </c>
      <c r="K2" s="7" t="s">
        <v>7</v>
      </c>
    </row>
    <row r="3" spans="1:11" ht="14.25" x14ac:dyDescent="0.2">
      <c r="A3">
        <v>1</v>
      </c>
      <c r="B3" s="9" t="s">
        <v>8</v>
      </c>
      <c r="C3" s="10"/>
      <c r="D3" s="15" t="s">
        <v>137</v>
      </c>
      <c r="E3" s="11" t="s">
        <v>9</v>
      </c>
      <c r="F3" s="12">
        <f>VLOOKUP($A3,'Top4 OTP Adjusted RAW'!$C:$J,3,FALSE)</f>
        <v>0.88480000000000003</v>
      </c>
      <c r="G3" s="12">
        <f>VLOOKUP($A3,'Top4 OTP Adjusted RAW'!$C:$J,4,FALSE)</f>
        <v>0.91169999999999995</v>
      </c>
      <c r="H3" s="12">
        <f>VLOOKUP($A3,'Top4 OTP Adjusted RAW'!$C:$J,5,FALSE)</f>
        <v>0.86719999999999997</v>
      </c>
      <c r="I3" s="12">
        <f>VLOOKUP($A3,'Top4 OTP Adjusted RAW'!$C:$J,6,FALSE)</f>
        <v>0.90229999999999999</v>
      </c>
      <c r="J3" s="12">
        <f>VLOOKUP($A3,'Top4 OTP Adjusted RAW'!$C:$J,7,FALSE)</f>
        <v>0.90229999999999999</v>
      </c>
      <c r="K3" s="12">
        <f>VLOOKUP($A3,'Top4 OTP Adjusted RAW'!$C:$J,8,FALSE)</f>
        <v>0.72589999999999999</v>
      </c>
    </row>
    <row r="4" spans="1:11" x14ac:dyDescent="0.2">
      <c r="A4">
        <v>5</v>
      </c>
      <c r="B4" s="13" t="s">
        <v>10</v>
      </c>
      <c r="C4" s="14"/>
      <c r="D4" s="15" t="s">
        <v>137</v>
      </c>
      <c r="E4" s="11" t="s">
        <v>9</v>
      </c>
      <c r="F4" s="12">
        <f>VLOOKUP($A4,'Top4 OTP Adjusted RAW'!$C:$J,3,FALSE)</f>
        <v>0.86040000000000005</v>
      </c>
      <c r="G4" s="12">
        <f>VLOOKUP($A4,'Top4 OTP Adjusted RAW'!$C:$J,4,FALSE)</f>
        <v>0.88919999999999999</v>
      </c>
      <c r="H4" s="12">
        <f>VLOOKUP($A4,'Top4 OTP Adjusted RAW'!$C:$J,5,FALSE)</f>
        <v>0.81179999999999997</v>
      </c>
      <c r="I4" s="12">
        <f>VLOOKUP($A4,'Top4 OTP Adjusted RAW'!$C:$J,6,FALSE)</f>
        <v>0.90269999999999995</v>
      </c>
      <c r="J4" s="12">
        <f>VLOOKUP($A4,'Top4 OTP Adjusted RAW'!$C:$J,7,FALSE)</f>
        <v>0.89539999999999997</v>
      </c>
      <c r="K4" s="12">
        <f>VLOOKUP($A4,'Top4 OTP Adjusted RAW'!$C:$J,8,FALSE)</f>
        <v>0.69940000000000002</v>
      </c>
    </row>
    <row r="5" spans="1:11" x14ac:dyDescent="0.2">
      <c r="A5">
        <v>47</v>
      </c>
      <c r="B5" s="13" t="s">
        <v>11</v>
      </c>
      <c r="C5" s="14"/>
      <c r="D5" s="15" t="s">
        <v>137</v>
      </c>
      <c r="E5" s="11" t="s">
        <v>9</v>
      </c>
      <c r="F5" s="12">
        <f>VLOOKUP($A5,'Top4 OTP Adjusted RAW'!$C:$J,3,FALSE)</f>
        <v>0.89390000000000003</v>
      </c>
      <c r="G5" s="12">
        <f>VLOOKUP($A5,'Top4 OTP Adjusted RAW'!$C:$J,4,FALSE)</f>
        <v>0.90529999999999999</v>
      </c>
      <c r="H5" s="12">
        <f>VLOOKUP($A5,'Top4 OTP Adjusted RAW'!$C:$J,5,FALSE)</f>
        <v>0.8206</v>
      </c>
      <c r="I5" s="12">
        <f>VLOOKUP($A5,'Top4 OTP Adjusted RAW'!$C:$J,6,FALSE)</f>
        <v>0.91310000000000002</v>
      </c>
      <c r="J5" s="12">
        <f>VLOOKUP($A5,'Top4 OTP Adjusted RAW'!$C:$J,7,FALSE)</f>
        <v>0.89410000000000001</v>
      </c>
      <c r="K5" s="12">
        <f>VLOOKUP($A5,'Top4 OTP Adjusted RAW'!$C:$J,8,FALSE)</f>
        <v>0.747</v>
      </c>
    </row>
    <row r="6" spans="1:11" x14ac:dyDescent="0.2">
      <c r="A6">
        <v>50</v>
      </c>
      <c r="B6" s="13" t="s">
        <v>12</v>
      </c>
      <c r="C6" s="14"/>
      <c r="D6" s="15" t="s">
        <v>137</v>
      </c>
      <c r="E6" s="11" t="s">
        <v>9</v>
      </c>
      <c r="F6" s="12">
        <f>VLOOKUP($A6,'Top4 OTP Adjusted RAW'!$C:$J,3,FALSE)</f>
        <v>0.90110000000000001</v>
      </c>
      <c r="G6" s="12">
        <f>VLOOKUP($A6,'Top4 OTP Adjusted RAW'!$C:$J,4,FALSE)</f>
        <v>0.91479999999999995</v>
      </c>
      <c r="H6" s="12">
        <f>VLOOKUP($A6,'Top4 OTP Adjusted RAW'!$C:$J,5,FALSE)</f>
        <v>0.8478</v>
      </c>
      <c r="I6" s="12">
        <f>VLOOKUP($A6,'Top4 OTP Adjusted RAW'!$C:$J,6,FALSE)</f>
        <v>0.9244</v>
      </c>
      <c r="J6" s="12">
        <f>VLOOKUP($A6,'Top4 OTP Adjusted RAW'!$C:$J,7,FALSE)</f>
        <v>0.88859999999999995</v>
      </c>
      <c r="K6" s="12">
        <f>VLOOKUP($A6,'Top4 OTP Adjusted RAW'!$C:$J,8,FALSE)</f>
        <v>0.74780000000000002</v>
      </c>
    </row>
    <row r="7" spans="1:11" x14ac:dyDescent="0.2">
      <c r="A7">
        <v>51</v>
      </c>
      <c r="B7" s="13" t="s">
        <v>13</v>
      </c>
      <c r="C7" s="14"/>
      <c r="D7" s="15" t="s">
        <v>137</v>
      </c>
      <c r="E7" s="11" t="s">
        <v>9</v>
      </c>
      <c r="F7" s="12">
        <f>VLOOKUP($A7,'Top4 OTP Adjusted RAW'!$C:$J,3,FALSE)</f>
        <v>0.88009999999999999</v>
      </c>
      <c r="G7" s="12">
        <f>VLOOKUP($A7,'Top4 OTP Adjusted RAW'!$C:$J,4,FALSE)</f>
        <v>0.87760000000000005</v>
      </c>
      <c r="H7" s="12">
        <f>VLOOKUP($A7,'Top4 OTP Adjusted RAW'!$C:$J,5,FALSE)</f>
        <v>0.82809999999999995</v>
      </c>
      <c r="I7" s="12">
        <f>VLOOKUP($A7,'Top4 OTP Adjusted RAW'!$C:$J,6,FALSE)</f>
        <v>0.90329999999999999</v>
      </c>
      <c r="J7" s="12">
        <f>VLOOKUP($A7,'Top4 OTP Adjusted RAW'!$C:$J,7,FALSE)</f>
        <v>0.87009999999999998</v>
      </c>
      <c r="K7" s="12">
        <f>VLOOKUP($A7,'Top4 OTP Adjusted RAW'!$C:$J,8,FALSE)</f>
        <v>0.71009999999999995</v>
      </c>
    </row>
    <row r="8" spans="1:11" x14ac:dyDescent="0.2">
      <c r="A8">
        <v>46</v>
      </c>
      <c r="B8" s="13" t="s">
        <v>14</v>
      </c>
      <c r="C8" s="14"/>
      <c r="D8" s="15" t="s">
        <v>137</v>
      </c>
      <c r="E8" s="11" t="s">
        <v>9</v>
      </c>
      <c r="F8" s="12">
        <f>VLOOKUP($A8,'Top4 OTP Adjusted RAW'!$C:$J,3,FALSE)</f>
        <v>0.90810000000000002</v>
      </c>
      <c r="G8" s="12">
        <f>VLOOKUP($A8,'Top4 OTP Adjusted RAW'!$C:$J,4,FALSE)</f>
        <v>0.9012</v>
      </c>
      <c r="H8" s="12">
        <f>VLOOKUP($A8,'Top4 OTP Adjusted RAW'!$C:$J,5,FALSE)</f>
        <v>0.84630000000000005</v>
      </c>
      <c r="I8" s="12">
        <f>VLOOKUP($A8,'Top4 OTP Adjusted RAW'!$C:$J,6,FALSE)</f>
        <v>0.92500000000000004</v>
      </c>
      <c r="J8" s="12">
        <f>VLOOKUP($A8,'Top4 OTP Adjusted RAW'!$C:$J,7,FALSE)</f>
        <v>0.89090000000000003</v>
      </c>
      <c r="K8" s="12">
        <f>VLOOKUP($A8,'Top4 OTP Adjusted RAW'!$C:$J,8,FALSE)</f>
        <v>0.72299999999999998</v>
      </c>
    </row>
    <row r="9" spans="1:11" x14ac:dyDescent="0.2">
      <c r="A9">
        <v>14</v>
      </c>
      <c r="B9" s="13" t="s">
        <v>15</v>
      </c>
      <c r="C9" s="14"/>
      <c r="D9" s="15" t="s">
        <v>137</v>
      </c>
      <c r="E9" s="11" t="s">
        <v>9</v>
      </c>
      <c r="F9" s="12">
        <f>VLOOKUP($A9,'Top4 OTP Adjusted RAW'!$C:$J,3,FALSE)</f>
        <v>0.9325</v>
      </c>
      <c r="G9" s="12">
        <f>VLOOKUP($A9,'Top4 OTP Adjusted RAW'!$C:$J,4,FALSE)</f>
        <v>0.93210000000000004</v>
      </c>
      <c r="H9" s="12">
        <f>VLOOKUP($A9,'Top4 OTP Adjusted RAW'!$C:$J,5,FALSE)</f>
        <v>0.89610000000000001</v>
      </c>
      <c r="I9" s="12">
        <f>VLOOKUP($A9,'Top4 OTP Adjusted RAW'!$C:$J,6,FALSE)</f>
        <v>0.95240000000000002</v>
      </c>
      <c r="J9" s="12">
        <f>VLOOKUP($A9,'Top4 OTP Adjusted RAW'!$C:$J,7,FALSE)</f>
        <v>0.93730000000000002</v>
      </c>
      <c r="K9" s="12">
        <f>VLOOKUP($A9,'Top4 OTP Adjusted RAW'!$C:$J,8,FALSE)</f>
        <v>0.53580000000000005</v>
      </c>
    </row>
    <row r="10" spans="1:11" x14ac:dyDescent="0.2">
      <c r="A10">
        <v>12</v>
      </c>
      <c r="B10" s="13" t="s">
        <v>16</v>
      </c>
      <c r="C10" s="14"/>
      <c r="D10" s="15" t="s">
        <v>137</v>
      </c>
      <c r="E10" s="11" t="s">
        <v>9</v>
      </c>
      <c r="F10" s="12">
        <f>VLOOKUP($A10,'Top4 OTP Adjusted RAW'!$C:$J,3,FALSE)</f>
        <v>0.90900000000000003</v>
      </c>
      <c r="G10" s="12">
        <f>VLOOKUP($A10,'Top4 OTP Adjusted RAW'!$C:$J,4,FALSE)</f>
        <v>0.93269999999999997</v>
      </c>
      <c r="H10" s="12">
        <f>VLOOKUP($A10,'Top4 OTP Adjusted RAW'!$C:$J,5,FALSE)</f>
        <v>0.86870000000000003</v>
      </c>
      <c r="I10" s="12">
        <f>VLOOKUP($A10,'Top4 OTP Adjusted RAW'!$C:$J,6,FALSE)</f>
        <v>0.94679999999999997</v>
      </c>
      <c r="J10" s="12">
        <f>VLOOKUP($A10,'Top4 OTP Adjusted RAW'!$C:$J,7,FALSE)</f>
        <v>0.90290000000000004</v>
      </c>
      <c r="K10" s="12">
        <f>VLOOKUP($A10,'Top4 OTP Adjusted RAW'!$C:$J,8,FALSE)</f>
        <v>0.72940000000000005</v>
      </c>
    </row>
    <row r="11" spans="1:11" x14ac:dyDescent="0.2">
      <c r="A11">
        <v>37</v>
      </c>
      <c r="B11" s="16" t="s">
        <v>17</v>
      </c>
      <c r="C11" s="16"/>
      <c r="D11" s="15" t="s">
        <v>137</v>
      </c>
      <c r="E11" s="11" t="s">
        <v>9</v>
      </c>
      <c r="F11" s="12">
        <f>VLOOKUP($A11,'Top4 OTP Adjusted RAW'!$C:$J,3,FALSE)</f>
        <v>0.92659999999999998</v>
      </c>
      <c r="G11" s="12">
        <f>VLOOKUP($A11,'Top4 OTP Adjusted RAW'!$C:$J,4,FALSE)</f>
        <v>0.93979999999999997</v>
      </c>
      <c r="H11" s="12">
        <f>VLOOKUP($A11,'Top4 OTP Adjusted RAW'!$C:$J,5,FALSE)</f>
        <v>0.86270000000000002</v>
      </c>
      <c r="I11" s="12">
        <f>VLOOKUP($A11,'Top4 OTP Adjusted RAW'!$C:$J,6,FALSE)</f>
        <v>0.94920000000000004</v>
      </c>
      <c r="J11" s="12">
        <f>VLOOKUP($A11,'Top4 OTP Adjusted RAW'!$C:$J,7,FALSE)</f>
        <v>0.92700000000000005</v>
      </c>
      <c r="K11" s="12">
        <f>VLOOKUP($A11,'Top4 OTP Adjusted RAW'!$C:$J,8,FALSE)</f>
        <v>0.77070000000000005</v>
      </c>
    </row>
    <row r="12" spans="1:11" x14ac:dyDescent="0.2">
      <c r="A12">
        <v>66</v>
      </c>
      <c r="B12" s="16" t="s">
        <v>18</v>
      </c>
      <c r="C12" s="16"/>
      <c r="D12" s="15" t="s">
        <v>137</v>
      </c>
      <c r="E12" s="11" t="s">
        <v>9</v>
      </c>
      <c r="F12" s="12">
        <f>VLOOKUP($A12,'Top4 OTP Adjusted RAW'!$C:$J,3,FALSE)</f>
        <v>0.88729999999999998</v>
      </c>
      <c r="G12" s="12">
        <f>VLOOKUP($A12,'Top4 OTP Adjusted RAW'!$C:$J,4,FALSE)</f>
        <v>0.89380000000000004</v>
      </c>
      <c r="H12" s="12">
        <f>VLOOKUP($A12,'Top4 OTP Adjusted RAW'!$C:$J,5,FALSE)</f>
        <v>0.87660000000000005</v>
      </c>
      <c r="I12" s="12">
        <f>VLOOKUP($A12,'Top4 OTP Adjusted RAW'!$C:$J,6,FALSE)</f>
        <v>0.90649999999999997</v>
      </c>
      <c r="J12" s="12">
        <f>VLOOKUP($A12,'Top4 OTP Adjusted RAW'!$C:$J,7,FALSE)</f>
        <v>0.87780000000000002</v>
      </c>
      <c r="K12" s="12">
        <f>VLOOKUP($A12,'Top4 OTP Adjusted RAW'!$C:$J,8,FALSE)</f>
        <v>0.76070000000000004</v>
      </c>
    </row>
    <row r="13" spans="1:11" x14ac:dyDescent="0.2">
      <c r="A13">
        <v>36</v>
      </c>
      <c r="B13" s="16" t="s">
        <v>19</v>
      </c>
      <c r="C13" s="16"/>
      <c r="D13" s="15" t="s">
        <v>137</v>
      </c>
      <c r="E13" s="11" t="s">
        <v>9</v>
      </c>
      <c r="F13" s="12">
        <f>VLOOKUP($A13,'Top4 OTP Adjusted RAW'!$C:$J,3,FALSE)</f>
        <v>0.89470000000000005</v>
      </c>
      <c r="G13" s="12">
        <f>VLOOKUP($A13,'Top4 OTP Adjusted RAW'!$C:$J,4,FALSE)</f>
        <v>0.9355</v>
      </c>
      <c r="H13" s="12">
        <f>VLOOKUP($A13,'Top4 OTP Adjusted RAW'!$C:$J,5,FALSE)</f>
        <v>0.8669</v>
      </c>
      <c r="I13" s="12">
        <f>VLOOKUP($A13,'Top4 OTP Adjusted RAW'!$C:$J,6,FALSE)</f>
        <v>0.90200000000000002</v>
      </c>
      <c r="J13" s="12">
        <f>VLOOKUP($A13,'Top4 OTP Adjusted RAW'!$C:$J,7,FALSE)</f>
        <v>0.88549999999999995</v>
      </c>
      <c r="K13" s="12">
        <f>VLOOKUP($A13,'Top4 OTP Adjusted RAW'!$C:$J,8,FALSE)</f>
        <v>0.67059999999999997</v>
      </c>
    </row>
    <row r="14" spans="1:11" x14ac:dyDescent="0.2">
      <c r="A14">
        <v>9</v>
      </c>
      <c r="B14" s="16" t="s">
        <v>20</v>
      </c>
      <c r="C14" s="16"/>
      <c r="D14" s="15" t="s">
        <v>137</v>
      </c>
      <c r="E14" s="11" t="s">
        <v>9</v>
      </c>
      <c r="F14" s="12">
        <f>VLOOKUP($A14,'Top4 OTP Adjusted RAW'!$C:$J,3,FALSE)</f>
        <v>0.93089999999999995</v>
      </c>
      <c r="G14" s="12">
        <f>VLOOKUP($A14,'Top4 OTP Adjusted RAW'!$C:$J,4,FALSE)</f>
        <v>0.94550000000000001</v>
      </c>
      <c r="H14" s="12">
        <f>VLOOKUP($A14,'Top4 OTP Adjusted RAW'!$C:$J,5,FALSE)</f>
        <v>0.89400000000000002</v>
      </c>
      <c r="I14" s="12">
        <f>VLOOKUP($A14,'Top4 OTP Adjusted RAW'!$C:$J,6,FALSE)</f>
        <v>0.94969999999999999</v>
      </c>
      <c r="J14" s="12">
        <f>VLOOKUP($A14,'Top4 OTP Adjusted RAW'!$C:$J,7,FALSE)</f>
        <v>0.94979999999999998</v>
      </c>
      <c r="K14" s="12">
        <f>VLOOKUP($A14,'Top4 OTP Adjusted RAW'!$C:$J,8,FALSE)</f>
        <v>0.83450000000000002</v>
      </c>
    </row>
    <row r="15" spans="1:11" x14ac:dyDescent="0.2">
      <c r="A15">
        <v>40</v>
      </c>
      <c r="B15" s="17" t="s">
        <v>21</v>
      </c>
      <c r="C15" s="17"/>
      <c r="D15" s="15" t="s">
        <v>137</v>
      </c>
      <c r="E15" s="11" t="s">
        <v>9</v>
      </c>
      <c r="F15" s="12"/>
      <c r="G15" s="12"/>
      <c r="H15" s="12"/>
      <c r="I15" s="12"/>
      <c r="J15" s="12"/>
      <c r="K15" s="12"/>
    </row>
    <row r="16" spans="1:11" x14ac:dyDescent="0.2">
      <c r="A16">
        <v>3</v>
      </c>
      <c r="B16" s="17" t="s">
        <v>22</v>
      </c>
      <c r="C16" s="17"/>
      <c r="D16" s="15" t="s">
        <v>137</v>
      </c>
      <c r="E16" s="11" t="s">
        <v>9</v>
      </c>
      <c r="F16" s="12">
        <f>VLOOKUP($A16,'Top4 OTP Adjusted RAW'!$C:$J,3,FALSE)</f>
        <v>0.91439999999999999</v>
      </c>
      <c r="G16" s="12">
        <f>VLOOKUP($A16,'Top4 OTP Adjusted RAW'!$C:$J,4,FALSE)</f>
        <v>0.9274</v>
      </c>
      <c r="H16" s="12">
        <f>VLOOKUP($A16,'Top4 OTP Adjusted RAW'!$C:$J,5,FALSE)</f>
        <v>0.92469999999999997</v>
      </c>
      <c r="I16" s="12">
        <f>VLOOKUP($A16,'Top4 OTP Adjusted RAW'!$C:$J,6,FALSE)</f>
        <v>0.91879999999999995</v>
      </c>
      <c r="J16" s="12">
        <f>VLOOKUP($A16,'Top4 OTP Adjusted RAW'!$C:$J,7,FALSE)</f>
        <v>0.873</v>
      </c>
      <c r="K16" s="12">
        <f>VLOOKUP($A16,'Top4 OTP Adjusted RAW'!$C:$J,8,FALSE)</f>
        <v>0.67930000000000001</v>
      </c>
    </row>
    <row r="17" spans="1:11" x14ac:dyDescent="0.2">
      <c r="A17">
        <v>7</v>
      </c>
      <c r="B17" s="17" t="s">
        <v>23</v>
      </c>
      <c r="C17" s="17"/>
      <c r="D17" s="15" t="s">
        <v>137</v>
      </c>
      <c r="E17" s="11" t="s">
        <v>9</v>
      </c>
      <c r="F17" s="12">
        <f>VLOOKUP($A17,'Top4 OTP Adjusted RAW'!$C:$J,3,FALSE)</f>
        <v>0.92190000000000005</v>
      </c>
      <c r="G17" s="12">
        <f>VLOOKUP($A17,'Top4 OTP Adjusted RAW'!$C:$J,4,FALSE)</f>
        <v>0.93440000000000001</v>
      </c>
      <c r="H17" s="12">
        <f>VLOOKUP($A17,'Top4 OTP Adjusted RAW'!$C:$J,5,FALSE)</f>
        <v>0.90459999999999996</v>
      </c>
      <c r="I17" s="12">
        <f>VLOOKUP($A17,'Top4 OTP Adjusted RAW'!$C:$J,6,FALSE)</f>
        <v>0.91700000000000004</v>
      </c>
      <c r="J17" s="12">
        <f>VLOOKUP($A17,'Top4 OTP Adjusted RAW'!$C:$J,7,FALSE)</f>
        <v>0.90769999999999995</v>
      </c>
      <c r="K17" s="12">
        <f>VLOOKUP($A17,'Top4 OTP Adjusted RAW'!$C:$J,8,FALSE)</f>
        <v>0.74639999999999995</v>
      </c>
    </row>
    <row r="18" spans="1:11" x14ac:dyDescent="0.2">
      <c r="A18">
        <v>15</v>
      </c>
      <c r="B18" s="17" t="s">
        <v>24</v>
      </c>
      <c r="C18" s="17"/>
      <c r="D18" s="15" t="s">
        <v>137</v>
      </c>
      <c r="E18" s="11" t="s">
        <v>9</v>
      </c>
      <c r="F18" s="12">
        <f>VLOOKUP($A18,'Top4 OTP Adjusted RAW'!$C:$J,3,FALSE)</f>
        <v>0.91369999999999996</v>
      </c>
      <c r="G18" s="12">
        <f>VLOOKUP($A18,'Top4 OTP Adjusted RAW'!$C:$J,4,FALSE)</f>
        <v>0.92949999999999999</v>
      </c>
      <c r="H18" s="12">
        <f>VLOOKUP($A18,'Top4 OTP Adjusted RAW'!$C:$J,5,FALSE)</f>
        <v>0.88929999999999998</v>
      </c>
      <c r="I18" s="12">
        <f>VLOOKUP($A18,'Top4 OTP Adjusted RAW'!$C:$J,6,FALSE)</f>
        <v>0.92230000000000001</v>
      </c>
      <c r="J18" s="12">
        <f>VLOOKUP($A18,'Top4 OTP Adjusted RAW'!$C:$J,7,FALSE)</f>
        <v>0.92310000000000003</v>
      </c>
      <c r="K18" s="12">
        <f>VLOOKUP($A18,'Top4 OTP Adjusted RAW'!$C:$J,8,FALSE)</f>
        <v>0.48060000000000003</v>
      </c>
    </row>
    <row r="19" spans="1:11" x14ac:dyDescent="0.2">
      <c r="A19">
        <v>29</v>
      </c>
      <c r="B19" s="18" t="s">
        <v>25</v>
      </c>
      <c r="C19" s="16"/>
      <c r="D19" s="15" t="s">
        <v>137</v>
      </c>
      <c r="E19" s="11" t="s">
        <v>9</v>
      </c>
      <c r="F19" s="12">
        <f>VLOOKUP($A19,'Top4 OTP Adjusted RAW'!$C:$J,3,FALSE)</f>
        <v>0.9304</v>
      </c>
      <c r="G19" s="12">
        <f>VLOOKUP($A19,'Top4 OTP Adjusted RAW'!$C:$J,4,FALSE)</f>
        <v>0.94769999999999999</v>
      </c>
      <c r="H19" s="12">
        <f>VLOOKUP($A19,'Top4 OTP Adjusted RAW'!$C:$J,5,FALSE)</f>
        <v>0.92300000000000004</v>
      </c>
      <c r="I19" s="12">
        <f>VLOOKUP($A19,'Top4 OTP Adjusted RAW'!$C:$J,6,FALSE)</f>
        <v>0.9385</v>
      </c>
      <c r="J19" s="12">
        <f>VLOOKUP($A19,'Top4 OTP Adjusted RAW'!$C:$J,7,FALSE)</f>
        <v>0.92349999999999999</v>
      </c>
      <c r="K19" s="12">
        <f>VLOOKUP($A19,'Top4 OTP Adjusted RAW'!$C:$J,8,FALSE)</f>
        <v>0.8367</v>
      </c>
    </row>
    <row r="20" spans="1:11" x14ac:dyDescent="0.2">
      <c r="A20">
        <v>21</v>
      </c>
      <c r="B20" s="16" t="s">
        <v>26</v>
      </c>
      <c r="C20" s="16"/>
      <c r="D20" s="15" t="s">
        <v>137</v>
      </c>
      <c r="E20" s="11" t="s">
        <v>9</v>
      </c>
      <c r="F20" s="12">
        <f>VLOOKUP($A20,'Top4 OTP Adjusted RAW'!$C:$J,3,FALSE)</f>
        <v>0.93010000000000004</v>
      </c>
      <c r="G20" s="12">
        <f>VLOOKUP($A20,'Top4 OTP Adjusted RAW'!$C:$J,4,FALSE)</f>
        <v>0.94</v>
      </c>
      <c r="H20" s="12">
        <f>VLOOKUP($A20,'Top4 OTP Adjusted RAW'!$C:$J,5,FALSE)</f>
        <v>0.91649999999999998</v>
      </c>
      <c r="I20" s="12">
        <f>VLOOKUP($A20,'Top4 OTP Adjusted RAW'!$C:$J,6,FALSE)</f>
        <v>0.94210000000000005</v>
      </c>
      <c r="J20" s="12">
        <f>VLOOKUP($A20,'Top4 OTP Adjusted RAW'!$C:$J,7,FALSE)</f>
        <v>0.92710000000000004</v>
      </c>
      <c r="K20" s="12">
        <f>VLOOKUP($A20,'Top4 OTP Adjusted RAW'!$C:$J,8,FALSE)</f>
        <v>0.54390000000000005</v>
      </c>
    </row>
    <row r="21" spans="1:11" hidden="1" x14ac:dyDescent="0.2">
      <c r="A21">
        <v>54</v>
      </c>
      <c r="B21" s="16" t="s">
        <v>27</v>
      </c>
      <c r="C21" s="16"/>
      <c r="D21" s="15" t="s">
        <v>137</v>
      </c>
      <c r="E21" s="11" t="s">
        <v>9</v>
      </c>
      <c r="F21" s="12" t="e">
        <f>VLOOKUP($A21,'Top4 OTP Adjusted RAW'!$C:$J,3,FALSE)</f>
        <v>#N/A</v>
      </c>
      <c r="G21" s="12" t="e">
        <f>VLOOKUP($A21,'Top4 OTP Adjusted RAW'!$C:$J,4,FALSE)</f>
        <v>#N/A</v>
      </c>
      <c r="H21" s="12" t="e">
        <f>VLOOKUP($A21,'Top4 OTP Adjusted RAW'!$C:$J,5,FALSE)</f>
        <v>#N/A</v>
      </c>
      <c r="I21" s="12" t="e">
        <f>VLOOKUP($A21,'Top4 OTP Adjusted RAW'!$C:$J,6,FALSE)</f>
        <v>#N/A</v>
      </c>
      <c r="J21" s="12" t="e">
        <f>VLOOKUP($A21,'Top4 OTP Adjusted RAW'!$C:$J,7,FALSE)</f>
        <v>#N/A</v>
      </c>
      <c r="K21" s="12" t="e">
        <f>VLOOKUP($A21,'Top4 OTP Adjusted RAW'!$C:$J,8,FALSE)</f>
        <v>#N/A</v>
      </c>
    </row>
    <row r="22" spans="1:11" x14ac:dyDescent="0.2">
      <c r="A22">
        <v>24</v>
      </c>
      <c r="B22" s="17" t="s">
        <v>28</v>
      </c>
      <c r="C22" s="17"/>
      <c r="D22" s="15" t="s">
        <v>137</v>
      </c>
      <c r="E22" s="11" t="s">
        <v>9</v>
      </c>
      <c r="F22" s="12">
        <f>VLOOKUP($A22,'Top4 OTP Adjusted RAW'!$C:$J,3,FALSE)</f>
        <v>0.86560000000000004</v>
      </c>
      <c r="G22" s="12">
        <f>VLOOKUP($A22,'Top4 OTP Adjusted RAW'!$C:$J,4,FALSE)</f>
        <v>0.88349999999999995</v>
      </c>
      <c r="H22" s="12">
        <f>VLOOKUP($A22,'Top4 OTP Adjusted RAW'!$C:$J,5,FALSE)</f>
        <v>0.8458</v>
      </c>
      <c r="I22" s="12">
        <f>VLOOKUP($A22,'Top4 OTP Adjusted RAW'!$C:$J,6,FALSE)</f>
        <v>0.87849999999999995</v>
      </c>
      <c r="J22" s="12">
        <f>VLOOKUP($A22,'Top4 OTP Adjusted RAW'!$C:$J,7,FALSE)</f>
        <v>0.9042</v>
      </c>
      <c r="K22" s="12">
        <f>VLOOKUP($A22,'Top4 OTP Adjusted RAW'!$C:$J,8,FALSE)</f>
        <v>0.76490000000000002</v>
      </c>
    </row>
    <row r="23" spans="1:11" x14ac:dyDescent="0.2">
      <c r="A23">
        <v>23</v>
      </c>
      <c r="B23" s="17" t="s">
        <v>29</v>
      </c>
      <c r="C23" s="17"/>
      <c r="D23" s="15" t="s">
        <v>137</v>
      </c>
      <c r="E23" s="11" t="s">
        <v>9</v>
      </c>
      <c r="F23" s="12">
        <f>VLOOKUP($A23,'Top4 OTP Adjusted RAW'!$C:$J,3,FALSE)</f>
        <v>0.83709999999999996</v>
      </c>
      <c r="G23" s="12">
        <f>VLOOKUP($A23,'Top4 OTP Adjusted RAW'!$C:$J,4,FALSE)</f>
        <v>0.89629999999999999</v>
      </c>
      <c r="H23" s="12">
        <f>VLOOKUP($A23,'Top4 OTP Adjusted RAW'!$C:$J,5,FALSE)</f>
        <v>0.78500000000000003</v>
      </c>
      <c r="I23" s="12">
        <f>VLOOKUP($A23,'Top4 OTP Adjusted RAW'!$C:$J,6,FALSE)</f>
        <v>0.88859999999999995</v>
      </c>
      <c r="J23" s="12">
        <f>VLOOKUP($A23,'Top4 OTP Adjusted RAW'!$C:$J,7,FALSE)</f>
        <v>0.85470000000000002</v>
      </c>
      <c r="K23" s="12">
        <f>VLOOKUP($A23,'Top4 OTP Adjusted RAW'!$C:$J,8,FALSE)</f>
        <v>0.72099999999999997</v>
      </c>
    </row>
    <row r="24" spans="1:11" x14ac:dyDescent="0.2">
      <c r="A24">
        <v>20</v>
      </c>
      <c r="B24" s="17" t="s">
        <v>30</v>
      </c>
      <c r="C24" s="17"/>
      <c r="D24" s="15" t="s">
        <v>137</v>
      </c>
      <c r="E24" s="11" t="s">
        <v>9</v>
      </c>
      <c r="F24" s="12">
        <f>VLOOKUP($A24,'Top4 OTP Adjusted RAW'!$C:$J,3,FALSE)</f>
        <v>0.86970000000000003</v>
      </c>
      <c r="G24" s="12">
        <f>VLOOKUP($A24,'Top4 OTP Adjusted RAW'!$C:$J,4,FALSE)</f>
        <v>0.88160000000000005</v>
      </c>
      <c r="H24" s="12">
        <f>VLOOKUP($A24,'Top4 OTP Adjusted RAW'!$C:$J,5,FALSE)</f>
        <v>0.85640000000000005</v>
      </c>
      <c r="I24" s="12">
        <f>VLOOKUP($A24,'Top4 OTP Adjusted RAW'!$C:$J,6,FALSE)</f>
        <v>0.86150000000000004</v>
      </c>
      <c r="J24" s="12">
        <f>VLOOKUP($A24,'Top4 OTP Adjusted RAW'!$C:$J,7,FALSE)</f>
        <v>0.85270000000000001</v>
      </c>
      <c r="K24" s="12">
        <f>VLOOKUP($A24,'Top4 OTP Adjusted RAW'!$C:$J,8,FALSE)</f>
        <v>0.72160000000000002</v>
      </c>
    </row>
    <row r="25" spans="1:11" x14ac:dyDescent="0.2">
      <c r="A25">
        <v>41</v>
      </c>
      <c r="B25" s="17" t="s">
        <v>31</v>
      </c>
      <c r="C25" s="17"/>
      <c r="D25" s="15" t="s">
        <v>137</v>
      </c>
      <c r="E25" s="11" t="s">
        <v>9</v>
      </c>
      <c r="F25" s="12">
        <f>VLOOKUP($A25,'Top4 OTP Adjusted RAW'!$C:$J,3,FALSE)</f>
        <v>0.85009999999999997</v>
      </c>
      <c r="G25" s="12">
        <f>VLOOKUP($A25,'Top4 OTP Adjusted RAW'!$C:$J,4,FALSE)</f>
        <v>0.86319999999999997</v>
      </c>
      <c r="H25" s="12">
        <f>VLOOKUP($A25,'Top4 OTP Adjusted RAW'!$C:$J,5,FALSE)</f>
        <v>0.80620000000000003</v>
      </c>
      <c r="I25" s="12">
        <f>VLOOKUP($A25,'Top4 OTP Adjusted RAW'!$C:$J,6,FALSE)</f>
        <v>0.84599999999999997</v>
      </c>
      <c r="J25" s="12">
        <f>VLOOKUP($A25,'Top4 OTP Adjusted RAW'!$C:$J,7,FALSE)</f>
        <v>0.83979999999999999</v>
      </c>
      <c r="K25" s="12">
        <f>VLOOKUP($A25,'Top4 OTP Adjusted RAW'!$C:$J,8,FALSE)</f>
        <v>0.68779999999999997</v>
      </c>
    </row>
    <row r="26" spans="1:11" x14ac:dyDescent="0.2">
      <c r="A26">
        <v>65</v>
      </c>
      <c r="B26" s="17" t="s">
        <v>32</v>
      </c>
      <c r="C26" s="17"/>
      <c r="D26" s="15" t="s">
        <v>137</v>
      </c>
      <c r="E26" s="11" t="s">
        <v>9</v>
      </c>
      <c r="F26" s="12">
        <f>VLOOKUP($A26,'Top4 OTP Adjusted RAW'!$C:$J,3,FALSE)</f>
        <v>0.90749999999999997</v>
      </c>
      <c r="G26" s="12">
        <f>VLOOKUP($A26,'Top4 OTP Adjusted RAW'!$C:$J,4,FALSE)</f>
        <v>0.96030000000000004</v>
      </c>
      <c r="H26" s="12">
        <f>VLOOKUP($A26,'Top4 OTP Adjusted RAW'!$C:$J,5,FALSE)</f>
        <v>0.90620000000000001</v>
      </c>
      <c r="I26" s="12">
        <f>VLOOKUP($A26,'Top4 OTP Adjusted RAW'!$C:$J,6,FALSE)</f>
        <v>0.93930000000000002</v>
      </c>
      <c r="J26" s="12">
        <f>VLOOKUP($A26,'Top4 OTP Adjusted RAW'!$C:$J,7,FALSE)</f>
        <v>0.93120000000000003</v>
      </c>
      <c r="K26" s="12">
        <f>VLOOKUP($A26,'Top4 OTP Adjusted RAW'!$C:$J,8,FALSE)</f>
        <v>0.80169999999999997</v>
      </c>
    </row>
    <row r="27" spans="1:11" x14ac:dyDescent="0.2">
      <c r="A27">
        <v>22</v>
      </c>
      <c r="B27" s="17" t="s">
        <v>33</v>
      </c>
      <c r="C27" s="17"/>
      <c r="D27" s="15" t="s">
        <v>137</v>
      </c>
      <c r="E27" s="11" t="s">
        <v>9</v>
      </c>
      <c r="F27" s="12">
        <f>VLOOKUP($A27,'Top4 OTP Adjusted RAW'!$C:$J,3,FALSE)</f>
        <v>0.86270000000000002</v>
      </c>
      <c r="G27" s="12">
        <f>VLOOKUP($A27,'Top4 OTP Adjusted RAW'!$C:$J,4,FALSE)</f>
        <v>0.9022</v>
      </c>
      <c r="H27" s="12">
        <f>VLOOKUP($A27,'Top4 OTP Adjusted RAW'!$C:$J,5,FALSE)</f>
        <v>0.84519999999999995</v>
      </c>
      <c r="I27" s="12">
        <f>VLOOKUP($A27,'Top4 OTP Adjusted RAW'!$C:$J,6,FALSE)</f>
        <v>0.84660000000000002</v>
      </c>
      <c r="J27" s="12">
        <f>VLOOKUP($A27,'Top4 OTP Adjusted RAW'!$C:$J,7,FALSE)</f>
        <v>0.86439999999999995</v>
      </c>
      <c r="K27" s="12">
        <f>VLOOKUP($A27,'Top4 OTP Adjusted RAW'!$C:$J,8,FALSE)</f>
        <v>0.69259999999999999</v>
      </c>
    </row>
    <row r="28" spans="1:11" x14ac:dyDescent="0.2">
      <c r="A28">
        <v>56</v>
      </c>
      <c r="B28" s="18" t="s">
        <v>34</v>
      </c>
      <c r="C28" s="16"/>
      <c r="D28" s="15" t="s">
        <v>137</v>
      </c>
      <c r="E28" s="11" t="s">
        <v>9</v>
      </c>
      <c r="F28" s="12">
        <f>VLOOKUP($A28,'Top4 OTP Adjusted RAW'!$C:$J,3,FALSE)</f>
        <v>0.90169999999999995</v>
      </c>
      <c r="G28" s="12">
        <f>VLOOKUP($A28,'Top4 OTP Adjusted RAW'!$C:$J,4,FALSE)</f>
        <v>0.9073</v>
      </c>
      <c r="H28" s="12">
        <f>VLOOKUP($A28,'Top4 OTP Adjusted RAW'!$C:$J,5,FALSE)</f>
        <v>0.90239999999999998</v>
      </c>
      <c r="I28" s="12">
        <f>VLOOKUP($A28,'Top4 OTP Adjusted RAW'!$C:$J,6,FALSE)</f>
        <v>0.92749999999999999</v>
      </c>
      <c r="J28" s="12">
        <f>VLOOKUP($A28,'Top4 OTP Adjusted RAW'!$C:$J,7,FALSE)</f>
        <v>0.84250000000000003</v>
      </c>
      <c r="K28" s="12">
        <f>VLOOKUP($A28,'Top4 OTP Adjusted RAW'!$C:$J,8,FALSE)</f>
        <v>0.76090000000000002</v>
      </c>
    </row>
    <row r="29" spans="1:11" x14ac:dyDescent="0.2">
      <c r="A29">
        <v>35</v>
      </c>
      <c r="B29" s="16" t="s">
        <v>35</v>
      </c>
      <c r="C29" s="16"/>
      <c r="D29" s="15" t="s">
        <v>137</v>
      </c>
      <c r="E29" s="11" t="s">
        <v>9</v>
      </c>
      <c r="F29" s="12">
        <f>VLOOKUP($A29,'Top4 OTP Adjusted RAW'!$C:$J,3,FALSE)</f>
        <v>0.89339999999999997</v>
      </c>
      <c r="G29" s="12">
        <f>VLOOKUP($A29,'Top4 OTP Adjusted RAW'!$C:$J,4,FALSE)</f>
        <v>0.91700000000000004</v>
      </c>
      <c r="H29" s="12">
        <f>VLOOKUP($A29,'Top4 OTP Adjusted RAW'!$C:$J,5,FALSE)</f>
        <v>0.85360000000000003</v>
      </c>
      <c r="I29" s="12">
        <f>VLOOKUP($A29,'Top4 OTP Adjusted RAW'!$C:$J,6,FALSE)</f>
        <v>0.92849999999999999</v>
      </c>
      <c r="J29" s="12">
        <f>VLOOKUP($A29,'Top4 OTP Adjusted RAW'!$C:$J,7,FALSE)</f>
        <v>0.89349999999999996</v>
      </c>
      <c r="K29" s="12">
        <f>VLOOKUP($A29,'Top4 OTP Adjusted RAW'!$C:$J,8,FALSE)</f>
        <v>0.78169999999999995</v>
      </c>
    </row>
    <row r="30" spans="1:11" x14ac:dyDescent="0.2">
      <c r="A30">
        <v>57</v>
      </c>
      <c r="B30" s="16" t="s">
        <v>36</v>
      </c>
      <c r="C30" s="16"/>
      <c r="D30" s="15" t="s">
        <v>137</v>
      </c>
      <c r="E30" s="11" t="s">
        <v>9</v>
      </c>
      <c r="F30" s="12">
        <f>VLOOKUP($A30,'Top4 OTP Adjusted RAW'!$C:$J,3,FALSE)</f>
        <v>0.92390000000000005</v>
      </c>
      <c r="G30" s="12">
        <f>VLOOKUP($A30,'Top4 OTP Adjusted RAW'!$C:$J,4,FALSE)</f>
        <v>0.94540000000000002</v>
      </c>
      <c r="H30" s="12">
        <f>VLOOKUP($A30,'Top4 OTP Adjusted RAW'!$C:$J,5,FALSE)</f>
        <v>0.87170000000000003</v>
      </c>
      <c r="I30" s="12">
        <f>VLOOKUP($A30,'Top4 OTP Adjusted RAW'!$C:$J,6,FALSE)</f>
        <v>0.92269999999999996</v>
      </c>
      <c r="J30" s="12">
        <f>VLOOKUP($A30,'Top4 OTP Adjusted RAW'!$C:$J,7,FALSE)</f>
        <v>0.88719999999999999</v>
      </c>
      <c r="K30" s="12">
        <f>VLOOKUP($A30,'Top4 OTP Adjusted RAW'!$C:$J,8,FALSE)</f>
        <v>0.75719999999999998</v>
      </c>
    </row>
    <row r="31" spans="1:11" x14ac:dyDescent="0.2">
      <c r="A31">
        <v>67</v>
      </c>
      <c r="B31" s="16" t="s">
        <v>37</v>
      </c>
      <c r="C31" s="16"/>
      <c r="D31" s="15" t="s">
        <v>137</v>
      </c>
      <c r="E31" s="11" t="s">
        <v>9</v>
      </c>
      <c r="F31" s="12">
        <f>VLOOKUP($A31,'Top4 OTP Adjusted RAW'!$C:$J,3,FALSE)</f>
        <v>0.94099999999999995</v>
      </c>
      <c r="G31" s="12">
        <f>VLOOKUP($A31,'Top4 OTP Adjusted RAW'!$C:$J,4,FALSE)</f>
        <v>0.94240000000000002</v>
      </c>
      <c r="H31" s="12">
        <f>VLOOKUP($A31,'Top4 OTP Adjusted RAW'!$C:$J,5,FALSE)</f>
        <v>0.91069999999999995</v>
      </c>
      <c r="I31" s="12">
        <f>VLOOKUP($A31,'Top4 OTP Adjusted RAW'!$C:$J,6,FALSE)</f>
        <v>0.95799999999999996</v>
      </c>
      <c r="J31" s="12">
        <f>VLOOKUP($A31,'Top4 OTP Adjusted RAW'!$C:$J,7,FALSE)</f>
        <v>0.96040000000000003</v>
      </c>
      <c r="K31" s="12">
        <f>VLOOKUP($A31,'Top4 OTP Adjusted RAW'!$C:$J,8,FALSE)</f>
        <v>0.71640000000000004</v>
      </c>
    </row>
    <row r="32" spans="1:11" x14ac:dyDescent="0.2">
      <c r="A32">
        <v>39</v>
      </c>
      <c r="B32" s="16" t="s">
        <v>38</v>
      </c>
      <c r="C32" s="16"/>
      <c r="D32" s="15" t="s">
        <v>137</v>
      </c>
      <c r="E32" s="11" t="s">
        <v>9</v>
      </c>
      <c r="F32" s="12">
        <f>VLOOKUP($A32,'Top4 OTP Adjusted RAW'!$C:$J,3,FALSE)</f>
        <v>0.90159999999999996</v>
      </c>
      <c r="G32" s="12">
        <f>VLOOKUP($A32,'Top4 OTP Adjusted RAW'!$C:$J,4,FALSE)</f>
        <v>0.93079999999999996</v>
      </c>
      <c r="H32" s="12">
        <f>VLOOKUP($A32,'Top4 OTP Adjusted RAW'!$C:$J,5,FALSE)</f>
        <v>0.91390000000000005</v>
      </c>
      <c r="I32" s="12">
        <f>VLOOKUP($A32,'Top4 OTP Adjusted RAW'!$C:$J,6,FALSE)</f>
        <v>0.92510000000000003</v>
      </c>
      <c r="J32" s="12">
        <f>VLOOKUP($A32,'Top4 OTP Adjusted RAW'!$C:$J,7,FALSE)</f>
        <v>0.89429999999999998</v>
      </c>
      <c r="K32" s="12">
        <f>VLOOKUP($A32,'Top4 OTP Adjusted RAW'!$C:$J,8,FALSE)</f>
        <v>0.72360000000000002</v>
      </c>
    </row>
    <row r="33" spans="1:11" x14ac:dyDescent="0.2">
      <c r="A33">
        <v>4</v>
      </c>
      <c r="B33" s="19" t="s">
        <v>39</v>
      </c>
      <c r="C33" s="20"/>
      <c r="D33" s="15" t="s">
        <v>137</v>
      </c>
      <c r="E33" s="11" t="s">
        <v>9</v>
      </c>
      <c r="F33" s="12">
        <f>VLOOKUP($A33,'Top4 OTP Adjusted RAW'!$C:$J,3,FALSE)</f>
        <v>0.90659999999999996</v>
      </c>
      <c r="G33" s="12">
        <f>VLOOKUP($A33,'Top4 OTP Adjusted RAW'!$C:$J,4,FALSE)</f>
        <v>0.92249999999999999</v>
      </c>
      <c r="H33" s="12">
        <f>VLOOKUP($A33,'Top4 OTP Adjusted RAW'!$C:$J,5,FALSE)</f>
        <v>0.83109999999999995</v>
      </c>
      <c r="I33" s="12">
        <f>VLOOKUP($A33,'Top4 OTP Adjusted RAW'!$C:$J,6,FALSE)</f>
        <v>0.92800000000000005</v>
      </c>
      <c r="J33" s="12">
        <f>VLOOKUP($A33,'Top4 OTP Adjusted RAW'!$C:$J,7,FALSE)</f>
        <v>0.8831</v>
      </c>
      <c r="K33" s="12">
        <f>VLOOKUP($A33,'Top4 OTP Adjusted RAW'!$C:$J,8,FALSE)</f>
        <v>0.68269999999999997</v>
      </c>
    </row>
    <row r="34" spans="1:11" x14ac:dyDescent="0.2">
      <c r="A34">
        <v>63</v>
      </c>
      <c r="B34" s="16" t="s">
        <v>40</v>
      </c>
      <c r="C34" s="16"/>
      <c r="D34" s="15" t="s">
        <v>137</v>
      </c>
      <c r="E34" s="11" t="s">
        <v>9</v>
      </c>
      <c r="F34" s="12">
        <f>VLOOKUP($A34,'Top4 OTP Adjusted RAW'!$C:$J,3,FALSE)</f>
        <v>0.79669999999999996</v>
      </c>
      <c r="G34" s="12">
        <f>VLOOKUP($A34,'Top4 OTP Adjusted RAW'!$C:$J,4,FALSE)</f>
        <v>0.90010000000000001</v>
      </c>
      <c r="H34" s="12">
        <f>VLOOKUP($A34,'Top4 OTP Adjusted RAW'!$C:$J,5,FALSE)</f>
        <v>0.85309999999999997</v>
      </c>
      <c r="I34" s="12">
        <f>VLOOKUP($A34,'Top4 OTP Adjusted RAW'!$C:$J,6,FALSE)</f>
        <v>0.75029999999999997</v>
      </c>
      <c r="J34" s="12">
        <f>VLOOKUP($A34,'Top4 OTP Adjusted RAW'!$C:$J,7,FALSE)</f>
        <v>0.86480000000000001</v>
      </c>
      <c r="K34" s="12">
        <f>VLOOKUP($A34,'Top4 OTP Adjusted RAW'!$C:$J,8,FALSE)</f>
        <v>0.61329999999999996</v>
      </c>
    </row>
    <row r="35" spans="1:11" x14ac:dyDescent="0.2">
      <c r="A35">
        <v>27</v>
      </c>
      <c r="B35" s="16" t="s">
        <v>41</v>
      </c>
      <c r="C35" s="16"/>
      <c r="D35" s="15" t="s">
        <v>137</v>
      </c>
      <c r="E35" s="11" t="s">
        <v>9</v>
      </c>
      <c r="F35" s="12">
        <f>VLOOKUP($A35,'Top4 OTP Adjusted RAW'!$C:$J,3,FALSE)</f>
        <v>0.83440000000000003</v>
      </c>
      <c r="G35" s="12">
        <f>VLOOKUP($A35,'Top4 OTP Adjusted RAW'!$C:$J,4,FALSE)</f>
        <v>0.88849999999999996</v>
      </c>
      <c r="H35" s="12">
        <f>VLOOKUP($A35,'Top4 OTP Adjusted RAW'!$C:$J,5,FALSE)</f>
        <v>0.77559999999999996</v>
      </c>
      <c r="I35" s="12">
        <f>VLOOKUP($A35,'Top4 OTP Adjusted RAW'!$C:$J,6,FALSE)</f>
        <v>0.88229999999999997</v>
      </c>
      <c r="J35" s="12">
        <f>VLOOKUP($A35,'Top4 OTP Adjusted RAW'!$C:$J,7,FALSE)</f>
        <v>0.77010000000000001</v>
      </c>
      <c r="K35" s="12">
        <f>VLOOKUP($A35,'Top4 OTP Adjusted RAW'!$C:$J,8,FALSE)</f>
        <v>0.67700000000000005</v>
      </c>
    </row>
    <row r="36" spans="1:11" x14ac:dyDescent="0.2">
      <c r="A36">
        <v>26</v>
      </c>
      <c r="B36" s="16" t="s">
        <v>42</v>
      </c>
      <c r="C36" s="16"/>
      <c r="D36" s="15" t="s">
        <v>137</v>
      </c>
      <c r="E36" s="11" t="s">
        <v>9</v>
      </c>
      <c r="F36" s="12">
        <f>VLOOKUP($A36,'Top4 OTP Adjusted RAW'!$C:$J,3,FALSE)</f>
        <v>0.71430000000000005</v>
      </c>
      <c r="G36" s="12">
        <f>VLOOKUP($A36,'Top4 OTP Adjusted RAW'!$C:$J,4,FALSE)</f>
        <v>0.84909999999999997</v>
      </c>
      <c r="H36" s="12">
        <f>VLOOKUP($A36,'Top4 OTP Adjusted RAW'!$C:$J,5,FALSE)</f>
        <v>0.71450000000000002</v>
      </c>
      <c r="I36" s="12">
        <f>VLOOKUP($A36,'Top4 OTP Adjusted RAW'!$C:$J,6,FALSE)</f>
        <v>0.80710000000000004</v>
      </c>
      <c r="J36" s="12">
        <f>VLOOKUP($A36,'Top4 OTP Adjusted RAW'!$C:$J,7,FALSE)</f>
        <v>0.79630000000000001</v>
      </c>
      <c r="K36" s="12">
        <f>VLOOKUP($A36,'Top4 OTP Adjusted RAW'!$C:$J,8,FALSE)</f>
        <v>0.62890000000000001</v>
      </c>
    </row>
    <row r="37" spans="1:11" x14ac:dyDescent="0.2">
      <c r="A37">
        <v>18</v>
      </c>
      <c r="B37" s="16" t="s">
        <v>43</v>
      </c>
      <c r="C37" s="16"/>
      <c r="D37" s="15" t="s">
        <v>137</v>
      </c>
      <c r="E37" s="11" t="s">
        <v>9</v>
      </c>
      <c r="F37" s="12">
        <f>VLOOKUP($A37,'Top4 OTP Adjusted RAW'!$C:$J,3,FALSE)</f>
        <v>0.80020000000000002</v>
      </c>
      <c r="G37" s="12">
        <f>VLOOKUP($A37,'Top4 OTP Adjusted RAW'!$C:$J,4,FALSE)</f>
        <v>0.84050000000000002</v>
      </c>
      <c r="H37" s="12">
        <f>VLOOKUP($A37,'Top4 OTP Adjusted RAW'!$C:$J,5,FALSE)</f>
        <v>0.76780000000000004</v>
      </c>
      <c r="I37" s="12">
        <f>VLOOKUP($A37,'Top4 OTP Adjusted RAW'!$C:$J,6,FALSE)</f>
        <v>0.86570000000000003</v>
      </c>
      <c r="J37" s="12">
        <f>VLOOKUP($A37,'Top4 OTP Adjusted RAW'!$C:$J,7,FALSE)</f>
        <v>0.79120000000000001</v>
      </c>
      <c r="K37" s="12">
        <f>VLOOKUP($A37,'Top4 OTP Adjusted RAW'!$C:$J,8,FALSE)</f>
        <v>0.58109999999999995</v>
      </c>
    </row>
    <row r="38" spans="1:11" x14ac:dyDescent="0.2">
      <c r="A38">
        <v>30</v>
      </c>
      <c r="B38" s="16" t="s">
        <v>44</v>
      </c>
      <c r="C38" s="16"/>
      <c r="D38" s="15" t="s">
        <v>137</v>
      </c>
      <c r="E38" s="11" t="s">
        <v>9</v>
      </c>
      <c r="F38" s="12">
        <f>VLOOKUP($A38,'Top4 OTP Adjusted RAW'!$C:$J,3,FALSE)</f>
        <v>0.80879999999999996</v>
      </c>
      <c r="G38" s="12">
        <f>VLOOKUP($A38,'Top4 OTP Adjusted RAW'!$C:$J,4,FALSE)</f>
        <v>0.8841</v>
      </c>
      <c r="H38" s="12">
        <f>VLOOKUP($A38,'Top4 OTP Adjusted RAW'!$C:$J,5,FALSE)</f>
        <v>0.79759999999999998</v>
      </c>
      <c r="I38" s="12">
        <f>VLOOKUP($A38,'Top4 OTP Adjusted RAW'!$C:$J,6,FALSE)</f>
        <v>0.83479999999999999</v>
      </c>
      <c r="J38" s="12">
        <f>VLOOKUP($A38,'Top4 OTP Adjusted RAW'!$C:$J,7,FALSE)</f>
        <v>0.82250000000000001</v>
      </c>
      <c r="K38" s="12">
        <f>VLOOKUP($A38,'Top4 OTP Adjusted RAW'!$C:$J,8,FALSE)</f>
        <v>0.6472</v>
      </c>
    </row>
    <row r="39" spans="1:11" x14ac:dyDescent="0.2">
      <c r="A39">
        <v>34</v>
      </c>
      <c r="B39" s="16" t="s">
        <v>45</v>
      </c>
      <c r="C39" s="16"/>
      <c r="D39" s="15" t="s">
        <v>137</v>
      </c>
      <c r="E39" s="11" t="s">
        <v>9</v>
      </c>
      <c r="F39" s="12">
        <f>VLOOKUP($A39,'Top4 OTP Adjusted RAW'!$C:$J,3,FALSE)</f>
        <v>0.81510000000000005</v>
      </c>
      <c r="G39" s="12">
        <f>VLOOKUP($A39,'Top4 OTP Adjusted RAW'!$C:$J,4,FALSE)</f>
        <v>0.88080000000000003</v>
      </c>
      <c r="H39" s="12">
        <f>VLOOKUP($A39,'Top4 OTP Adjusted RAW'!$C:$J,5,FALSE)</f>
        <v>0.78369999999999995</v>
      </c>
      <c r="I39" s="12">
        <f>VLOOKUP($A39,'Top4 OTP Adjusted RAW'!$C:$J,6,FALSE)</f>
        <v>0.84750000000000003</v>
      </c>
      <c r="J39" s="12">
        <f>VLOOKUP($A39,'Top4 OTP Adjusted RAW'!$C:$J,7,FALSE)</f>
        <v>0.80200000000000005</v>
      </c>
      <c r="K39" s="12">
        <f>VLOOKUP($A39,'Top4 OTP Adjusted RAW'!$C:$J,8,FALSE)</f>
        <v>0.60580000000000001</v>
      </c>
    </row>
    <row r="40" spans="1:11" x14ac:dyDescent="0.2">
      <c r="A40">
        <v>52</v>
      </c>
      <c r="B40" s="16" t="s">
        <v>46</v>
      </c>
      <c r="C40" s="16"/>
      <c r="D40" s="15" t="s">
        <v>137</v>
      </c>
      <c r="E40" s="11" t="s">
        <v>9</v>
      </c>
      <c r="F40" s="12">
        <f>VLOOKUP($A40,'Top4 OTP Adjusted RAW'!$C:$J,3,FALSE)</f>
        <v>0.77510000000000001</v>
      </c>
      <c r="G40" s="12">
        <f>VLOOKUP($A40,'Top4 OTP Adjusted RAW'!$C:$J,4,FALSE)</f>
        <v>0.82789999999999997</v>
      </c>
      <c r="H40" s="12">
        <f>VLOOKUP($A40,'Top4 OTP Adjusted RAW'!$C:$J,5,FALSE)</f>
        <v>0.73870000000000002</v>
      </c>
      <c r="I40" s="12">
        <f>VLOOKUP($A40,'Top4 OTP Adjusted RAW'!$C:$J,6,FALSE)</f>
        <v>0.81840000000000002</v>
      </c>
      <c r="J40" s="12">
        <f>VLOOKUP($A40,'Top4 OTP Adjusted RAW'!$C:$J,7,FALSE)</f>
        <v>0.78869999999999996</v>
      </c>
      <c r="K40" s="12">
        <f>VLOOKUP($A40,'Top4 OTP Adjusted RAW'!$C:$J,8,FALSE)</f>
        <v>0.56279999999999997</v>
      </c>
    </row>
    <row r="41" spans="1:11" x14ac:dyDescent="0.2">
      <c r="A41">
        <v>25</v>
      </c>
      <c r="B41" s="16" t="s">
        <v>47</v>
      </c>
      <c r="C41" s="16"/>
      <c r="D41" s="15" t="s">
        <v>137</v>
      </c>
      <c r="E41" s="11" t="s">
        <v>9</v>
      </c>
      <c r="F41" s="12">
        <f>VLOOKUP($A41,'Top4 OTP Adjusted RAW'!$C:$J,3,FALSE)</f>
        <v>0.78100000000000003</v>
      </c>
      <c r="G41" s="12">
        <f>VLOOKUP($A41,'Top4 OTP Adjusted RAW'!$C:$J,4,FALSE)</f>
        <v>0.84570000000000001</v>
      </c>
      <c r="H41" s="12">
        <f>VLOOKUP($A41,'Top4 OTP Adjusted RAW'!$C:$J,5,FALSE)</f>
        <v>0.75819999999999999</v>
      </c>
      <c r="I41" s="12">
        <f>VLOOKUP($A41,'Top4 OTP Adjusted RAW'!$C:$J,6,FALSE)</f>
        <v>0.80649999999999999</v>
      </c>
      <c r="J41" s="12">
        <f>VLOOKUP($A41,'Top4 OTP Adjusted RAW'!$C:$J,7,FALSE)</f>
        <v>0.71560000000000001</v>
      </c>
      <c r="K41" s="12">
        <f>VLOOKUP($A41,'Top4 OTP Adjusted RAW'!$C:$J,8,FALSE)</f>
        <v>0.57479999999999998</v>
      </c>
    </row>
    <row r="42" spans="1:11" x14ac:dyDescent="0.2">
      <c r="A42">
        <v>45</v>
      </c>
      <c r="B42" s="16" t="s">
        <v>48</v>
      </c>
      <c r="C42" s="16"/>
      <c r="D42" s="15" t="s">
        <v>137</v>
      </c>
      <c r="E42" s="11" t="s">
        <v>9</v>
      </c>
      <c r="F42" s="12">
        <f>VLOOKUP($A42,'Top4 OTP Adjusted RAW'!$C:$J,3,FALSE)</f>
        <v>0.80320000000000003</v>
      </c>
      <c r="G42" s="12">
        <f>VLOOKUP($A42,'Top4 OTP Adjusted RAW'!$C:$J,4,FALSE)</f>
        <v>0.86880000000000002</v>
      </c>
      <c r="H42" s="12">
        <f>VLOOKUP($A42,'Top4 OTP Adjusted RAW'!$C:$J,5,FALSE)</f>
        <v>0.76700000000000002</v>
      </c>
      <c r="I42" s="12">
        <f>VLOOKUP($A42,'Top4 OTP Adjusted RAW'!$C:$J,6,FALSE)</f>
        <v>0.80620000000000003</v>
      </c>
      <c r="J42" s="12">
        <f>VLOOKUP($A42,'Top4 OTP Adjusted RAW'!$C:$J,7,FALSE)</f>
        <v>0.79420000000000002</v>
      </c>
      <c r="K42" s="12">
        <f>VLOOKUP($A42,'Top4 OTP Adjusted RAW'!$C:$J,8,FALSE)</f>
        <v>0.60719999999999996</v>
      </c>
    </row>
    <row r="43" spans="1:11" x14ac:dyDescent="0.2">
      <c r="A43">
        <v>48</v>
      </c>
      <c r="B43" s="16" t="s">
        <v>49</v>
      </c>
      <c r="C43" s="16"/>
      <c r="D43" s="15" t="s">
        <v>137</v>
      </c>
      <c r="E43" s="11" t="s">
        <v>9</v>
      </c>
      <c r="F43" s="12">
        <f>VLOOKUP($A43,'Top4 OTP Adjusted RAW'!$C:$J,3,FALSE)</f>
        <v>0.84699999999999998</v>
      </c>
      <c r="G43" s="12">
        <f>VLOOKUP($A43,'Top4 OTP Adjusted RAW'!$C:$J,4,FALSE)</f>
        <v>0.85860000000000003</v>
      </c>
      <c r="H43" s="12">
        <f>VLOOKUP($A43,'Top4 OTP Adjusted RAW'!$C:$J,5,FALSE)</f>
        <v>0.81610000000000005</v>
      </c>
      <c r="I43" s="12">
        <f>VLOOKUP($A43,'Top4 OTP Adjusted RAW'!$C:$J,6,FALSE)</f>
        <v>0.87980000000000003</v>
      </c>
      <c r="J43" s="12">
        <f>VLOOKUP($A43,'Top4 OTP Adjusted RAW'!$C:$J,7,FALSE)</f>
        <v>0.85499999999999998</v>
      </c>
      <c r="K43" s="12">
        <f>VLOOKUP($A43,'Top4 OTP Adjusted RAW'!$C:$J,8,FALSE)</f>
        <v>0.70299999999999996</v>
      </c>
    </row>
    <row r="44" spans="1:11" x14ac:dyDescent="0.2">
      <c r="A44">
        <v>19</v>
      </c>
      <c r="B44" s="16" t="s">
        <v>50</v>
      </c>
      <c r="C44" s="16"/>
      <c r="D44" s="15" t="s">
        <v>137</v>
      </c>
      <c r="E44" s="11" t="s">
        <v>9</v>
      </c>
      <c r="F44" s="12">
        <f>VLOOKUP($A44,'Top4 OTP Adjusted RAW'!$C:$J,3,FALSE)</f>
        <v>0.77800000000000002</v>
      </c>
      <c r="G44" s="12">
        <f>VLOOKUP($A44,'Top4 OTP Adjusted RAW'!$C:$J,4,FALSE)</f>
        <v>0.8599</v>
      </c>
      <c r="H44" s="12">
        <f>VLOOKUP($A44,'Top4 OTP Adjusted RAW'!$C:$J,5,FALSE)</f>
        <v>0.77129999999999999</v>
      </c>
      <c r="I44" s="12">
        <f>VLOOKUP($A44,'Top4 OTP Adjusted RAW'!$C:$J,6,FALSE)</f>
        <v>0.81169999999999998</v>
      </c>
      <c r="J44" s="12">
        <f>VLOOKUP($A44,'Top4 OTP Adjusted RAW'!$C:$J,7,FALSE)</f>
        <v>0.78480000000000005</v>
      </c>
      <c r="K44" s="12">
        <f>VLOOKUP($A44,'Top4 OTP Adjusted RAW'!$C:$J,8,FALSE)</f>
        <v>0.59650000000000003</v>
      </c>
    </row>
    <row r="45" spans="1:11" x14ac:dyDescent="0.2">
      <c r="A45">
        <v>16</v>
      </c>
      <c r="B45" s="16" t="s">
        <v>51</v>
      </c>
      <c r="C45" s="16"/>
      <c r="D45" s="15" t="s">
        <v>137</v>
      </c>
      <c r="E45" s="11" t="s">
        <v>9</v>
      </c>
      <c r="F45" s="12">
        <f>VLOOKUP($A45,'Top4 OTP Adjusted RAW'!$C:$J,3,FALSE)</f>
        <v>0.77100000000000002</v>
      </c>
      <c r="G45" s="12">
        <f>VLOOKUP($A45,'Top4 OTP Adjusted RAW'!$C:$J,4,FALSE)</f>
        <v>0.82730000000000004</v>
      </c>
      <c r="H45" s="12">
        <f>VLOOKUP($A45,'Top4 OTP Adjusted RAW'!$C:$J,5,FALSE)</f>
        <v>0.71509999999999996</v>
      </c>
      <c r="I45" s="12">
        <f>VLOOKUP($A45,'Top4 OTP Adjusted RAW'!$C:$J,6,FALSE)</f>
        <v>0.81410000000000005</v>
      </c>
      <c r="J45" s="12">
        <f>VLOOKUP($A45,'Top4 OTP Adjusted RAW'!$C:$J,7,FALSE)</f>
        <v>0.77500000000000002</v>
      </c>
      <c r="K45" s="12">
        <f>VLOOKUP($A45,'Top4 OTP Adjusted RAW'!$C:$J,8,FALSE)</f>
        <v>0.58330000000000004</v>
      </c>
    </row>
    <row r="46" spans="1:11" x14ac:dyDescent="0.2">
      <c r="A46">
        <v>28</v>
      </c>
      <c r="B46" s="16" t="s">
        <v>52</v>
      </c>
      <c r="C46" s="16"/>
      <c r="D46" s="15" t="s">
        <v>137</v>
      </c>
      <c r="E46" s="11" t="s">
        <v>9</v>
      </c>
      <c r="F46" s="12">
        <f>VLOOKUP($A46,'Top4 OTP Adjusted RAW'!$C:$J,3,FALSE)</f>
        <v>0.8246</v>
      </c>
      <c r="G46" s="12">
        <f>VLOOKUP($A46,'Top4 OTP Adjusted RAW'!$C:$J,4,FALSE)</f>
        <v>0.89610000000000001</v>
      </c>
      <c r="H46" s="12">
        <f>VLOOKUP($A46,'Top4 OTP Adjusted RAW'!$C:$J,5,FALSE)</f>
        <v>0.79920000000000002</v>
      </c>
      <c r="I46" s="12">
        <f>VLOOKUP($A46,'Top4 OTP Adjusted RAW'!$C:$J,6,FALSE)</f>
        <v>0.81879999999999997</v>
      </c>
      <c r="J46" s="12">
        <f>VLOOKUP($A46,'Top4 OTP Adjusted RAW'!$C:$J,7,FALSE)</f>
        <v>0.75890000000000002</v>
      </c>
      <c r="K46" s="12">
        <f>VLOOKUP($A46,'Top4 OTP Adjusted RAW'!$C:$J,8,FALSE)</f>
        <v>0.68879999999999997</v>
      </c>
    </row>
    <row r="47" spans="1:11" x14ac:dyDescent="0.2">
      <c r="A47">
        <v>33</v>
      </c>
      <c r="B47" s="16" t="s">
        <v>53</v>
      </c>
      <c r="C47" s="16"/>
      <c r="D47" s="15" t="s">
        <v>137</v>
      </c>
      <c r="E47" s="11" t="s">
        <v>9</v>
      </c>
      <c r="F47" s="12">
        <f>VLOOKUP($A47,'Top4 OTP Adjusted RAW'!$C:$J,3,FALSE)</f>
        <v>0.84989999999999999</v>
      </c>
      <c r="G47" s="12">
        <f>VLOOKUP($A47,'Top4 OTP Adjusted RAW'!$C:$J,4,FALSE)</f>
        <v>0.91320000000000001</v>
      </c>
      <c r="H47" s="12">
        <f>VLOOKUP($A47,'Top4 OTP Adjusted RAW'!$C:$J,5,FALSE)</f>
        <v>0.81510000000000005</v>
      </c>
      <c r="I47" s="12">
        <f>VLOOKUP($A47,'Top4 OTP Adjusted RAW'!$C:$J,6,FALSE)</f>
        <v>0.8619</v>
      </c>
      <c r="J47" s="12">
        <f>VLOOKUP($A47,'Top4 OTP Adjusted RAW'!$C:$J,7,FALSE)</f>
        <v>0.81359999999999999</v>
      </c>
      <c r="K47" s="12">
        <f>VLOOKUP($A47,'Top4 OTP Adjusted RAW'!$C:$J,8,FALSE)</f>
        <v>0.70609999999999995</v>
      </c>
    </row>
    <row r="48" spans="1:11" x14ac:dyDescent="0.2">
      <c r="A48">
        <v>32</v>
      </c>
      <c r="B48" s="16" t="s">
        <v>54</v>
      </c>
      <c r="C48" s="16"/>
      <c r="D48" s="15" t="s">
        <v>137</v>
      </c>
      <c r="E48" s="11" t="s">
        <v>9</v>
      </c>
      <c r="F48" s="12">
        <f>VLOOKUP($A48,'Top4 OTP Adjusted RAW'!$C:$J,3,FALSE)</f>
        <v>0.78639999999999999</v>
      </c>
      <c r="G48" s="12">
        <f>VLOOKUP($A48,'Top4 OTP Adjusted RAW'!$C:$J,4,FALSE)</f>
        <v>0.84550000000000003</v>
      </c>
      <c r="H48" s="12">
        <f>VLOOKUP($A48,'Top4 OTP Adjusted RAW'!$C:$J,5,FALSE)</f>
        <v>0.78290000000000004</v>
      </c>
      <c r="I48" s="12">
        <f>VLOOKUP($A48,'Top4 OTP Adjusted RAW'!$C:$J,6,FALSE)</f>
        <v>0.82599999999999996</v>
      </c>
      <c r="J48" s="12">
        <f>VLOOKUP($A48,'Top4 OTP Adjusted RAW'!$C:$J,7,FALSE)</f>
        <v>0.75270000000000004</v>
      </c>
      <c r="K48" s="12">
        <f>VLOOKUP($A48,'Top4 OTP Adjusted RAW'!$C:$J,8,FALSE)</f>
        <v>0.59899999999999998</v>
      </c>
    </row>
    <row r="50" spans="2:2" x14ac:dyDescent="0.2">
      <c r="B50" s="21"/>
    </row>
    <row r="51" spans="2:2" x14ac:dyDescent="0.2">
      <c r="B51" s="21"/>
    </row>
    <row r="52" spans="2:2" x14ac:dyDescent="0.2">
      <c r="B52" s="24"/>
    </row>
  </sheetData>
  <sheetProtection algorithmName="SHA-512" hashValue="o0gctCfA6teWJ9FRO+5jRMZkrGOZT36velpnxyf1VRyE/+VYfKrqrMTaPv+80Fxv8RLs9FvQvoTT615hZ+f+0Q==" saltValue="jMaUeT6tUxfj+EjRSGh8dQ==" spinCount="100000" sheet="1" objects="1" scenarios="1"/>
  <conditionalFormatting sqref="F3:F48">
    <cfRule type="cellIs" dxfId="0" priority="2" stopIfTrue="1" operator="greaterThan">
      <formula>$F$2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14054-1EC8-47AA-B403-3A5D14061F0F}">
  <dimension ref="A1:D39"/>
  <sheetViews>
    <sheetView workbookViewId="0">
      <selection activeCell="S29" sqref="S29"/>
    </sheetView>
  </sheetViews>
  <sheetFormatPr defaultRowHeight="12.75" x14ac:dyDescent="0.2"/>
  <sheetData>
    <row r="1" spans="1:4" x14ac:dyDescent="0.2">
      <c r="A1" t="s">
        <v>127</v>
      </c>
    </row>
    <row r="2" spans="1:4" x14ac:dyDescent="0.2">
      <c r="A2" t="s">
        <v>104</v>
      </c>
    </row>
    <row r="3" spans="1:4" x14ac:dyDescent="0.2">
      <c r="A3" t="s">
        <v>105</v>
      </c>
    </row>
    <row r="4" spans="1:4" x14ac:dyDescent="0.2">
      <c r="A4" t="s">
        <v>106</v>
      </c>
    </row>
    <row r="5" spans="1:4" x14ac:dyDescent="0.2">
      <c r="A5" t="s">
        <v>107</v>
      </c>
      <c r="B5" t="s">
        <v>80</v>
      </c>
    </row>
    <row r="6" spans="1:4" x14ac:dyDescent="0.2">
      <c r="A6" t="s">
        <v>128</v>
      </c>
      <c r="D6" t="s">
        <v>81</v>
      </c>
    </row>
    <row r="7" spans="1:4" x14ac:dyDescent="0.2">
      <c r="A7" t="s">
        <v>108</v>
      </c>
      <c r="D7" t="s">
        <v>82</v>
      </c>
    </row>
    <row r="8" spans="1:4" x14ac:dyDescent="0.2">
      <c r="A8" t="s">
        <v>109</v>
      </c>
      <c r="D8" t="s">
        <v>83</v>
      </c>
    </row>
    <row r="9" spans="1:4" x14ac:dyDescent="0.2">
      <c r="A9" t="s">
        <v>129</v>
      </c>
      <c r="D9" t="s">
        <v>84</v>
      </c>
    </row>
    <row r="10" spans="1:4" x14ac:dyDescent="0.2">
      <c r="A10" t="s">
        <v>110</v>
      </c>
      <c r="D10" t="s">
        <v>85</v>
      </c>
    </row>
    <row r="11" spans="1:4" x14ac:dyDescent="0.2">
      <c r="A11" t="s">
        <v>111</v>
      </c>
      <c r="B11" t="s">
        <v>86</v>
      </c>
    </row>
    <row r="12" spans="1:4" x14ac:dyDescent="0.2">
      <c r="A12" t="s">
        <v>112</v>
      </c>
      <c r="B12" t="s">
        <v>87</v>
      </c>
    </row>
    <row r="13" spans="1:4" x14ac:dyDescent="0.2">
      <c r="A13" t="s">
        <v>130</v>
      </c>
      <c r="B13" t="s">
        <v>88</v>
      </c>
    </row>
    <row r="14" spans="1:4" x14ac:dyDescent="0.2">
      <c r="A14" t="s">
        <v>113</v>
      </c>
      <c r="B14" t="s">
        <v>89</v>
      </c>
    </row>
    <row r="15" spans="1:4" x14ac:dyDescent="0.2">
      <c r="A15" t="s">
        <v>112</v>
      </c>
      <c r="B15" t="s">
        <v>87</v>
      </c>
    </row>
    <row r="16" spans="1:4" x14ac:dyDescent="0.2">
      <c r="A16" t="s">
        <v>131</v>
      </c>
      <c r="B16" t="s">
        <v>90</v>
      </c>
    </row>
    <row r="17" spans="1:2" x14ac:dyDescent="0.2">
      <c r="A17" t="s">
        <v>114</v>
      </c>
      <c r="B17" t="s">
        <v>91</v>
      </c>
    </row>
    <row r="18" spans="1:2" x14ac:dyDescent="0.2">
      <c r="A18" t="s">
        <v>112</v>
      </c>
    </row>
    <row r="19" spans="1:2" x14ac:dyDescent="0.2">
      <c r="A19" t="s">
        <v>132</v>
      </c>
      <c r="B19" t="s">
        <v>92</v>
      </c>
    </row>
    <row r="20" spans="1:2" x14ac:dyDescent="0.2">
      <c r="A20" t="s">
        <v>115</v>
      </c>
      <c r="B20" t="s">
        <v>93</v>
      </c>
    </row>
    <row r="21" spans="1:2" x14ac:dyDescent="0.2">
      <c r="A21" t="s">
        <v>112</v>
      </c>
    </row>
    <row r="22" spans="1:2" x14ac:dyDescent="0.2">
      <c r="A22" t="s">
        <v>133</v>
      </c>
      <c r="B22" t="s">
        <v>94</v>
      </c>
    </row>
    <row r="23" spans="1:2" x14ac:dyDescent="0.2">
      <c r="A23" t="s">
        <v>116</v>
      </c>
      <c r="B23" t="s">
        <v>95</v>
      </c>
    </row>
    <row r="24" spans="1:2" x14ac:dyDescent="0.2">
      <c r="A24" t="s">
        <v>112</v>
      </c>
    </row>
    <row r="25" spans="1:2" x14ac:dyDescent="0.2">
      <c r="A25" t="s">
        <v>134</v>
      </c>
      <c r="B25" t="s">
        <v>96</v>
      </c>
    </row>
    <row r="26" spans="1:2" x14ac:dyDescent="0.2">
      <c r="A26" t="s">
        <v>117</v>
      </c>
      <c r="B26" t="s">
        <v>97</v>
      </c>
    </row>
    <row r="27" spans="1:2" x14ac:dyDescent="0.2">
      <c r="A27" t="s">
        <v>112</v>
      </c>
    </row>
    <row r="28" spans="1:2" x14ac:dyDescent="0.2">
      <c r="A28" t="s">
        <v>118</v>
      </c>
    </row>
    <row r="29" spans="1:2" x14ac:dyDescent="0.2">
      <c r="A29" t="s">
        <v>135</v>
      </c>
    </row>
    <row r="30" spans="1:2" x14ac:dyDescent="0.2">
      <c r="A30" t="s">
        <v>119</v>
      </c>
      <c r="B30" t="s">
        <v>98</v>
      </c>
    </row>
    <row r="31" spans="1:2" x14ac:dyDescent="0.2">
      <c r="A31" t="s">
        <v>136</v>
      </c>
      <c r="B31" t="s">
        <v>99</v>
      </c>
    </row>
    <row r="32" spans="1:2" x14ac:dyDescent="0.2">
      <c r="A32" t="s">
        <v>120</v>
      </c>
      <c r="B32" t="s">
        <v>100</v>
      </c>
    </row>
    <row r="33" spans="1:2" x14ac:dyDescent="0.2">
      <c r="A33" t="s">
        <v>121</v>
      </c>
      <c r="B33" t="s">
        <v>101</v>
      </c>
    </row>
    <row r="34" spans="1:2" x14ac:dyDescent="0.2">
      <c r="A34" t="s">
        <v>122</v>
      </c>
      <c r="B34" t="s">
        <v>102</v>
      </c>
    </row>
    <row r="35" spans="1:2" x14ac:dyDescent="0.2">
      <c r="A35" t="s">
        <v>123</v>
      </c>
      <c r="B35" t="s">
        <v>103</v>
      </c>
    </row>
    <row r="36" spans="1:2" x14ac:dyDescent="0.2">
      <c r="A36" t="s">
        <v>124</v>
      </c>
    </row>
    <row r="37" spans="1:2" x14ac:dyDescent="0.2">
      <c r="A37" t="s">
        <v>104</v>
      </c>
    </row>
    <row r="38" spans="1:2" x14ac:dyDescent="0.2">
      <c r="A38" t="s">
        <v>125</v>
      </c>
    </row>
    <row r="39" spans="1:2" x14ac:dyDescent="0.2">
      <c r="A39" t="s">
        <v>126</v>
      </c>
    </row>
  </sheetData>
  <sheetProtection algorithmName="SHA-512" hashValue="FX8Q0La6t4PmYJYXXH6MRA66V65qrp9fS0/32bq1NvGCXE3aL8MUUnrkbiyPTID4okVrMw0pvhqeQ7SThnBfMA==" saltValue="bx4OWbIFJIKYJRYD207d6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FF757-A5AC-44B9-A55F-A556F2FEA3F9}">
  <dimension ref="A1:J45"/>
  <sheetViews>
    <sheetView workbookViewId="0">
      <selection activeCell="E9" sqref="E9"/>
    </sheetView>
  </sheetViews>
  <sheetFormatPr defaultRowHeight="12.75" x14ac:dyDescent="0.2"/>
  <cols>
    <col min="1" max="1" width="16.140625" bestFit="1" customWidth="1"/>
    <col min="2" max="2" width="23.7109375" bestFit="1" customWidth="1"/>
    <col min="3" max="3" width="12.85546875" bestFit="1" customWidth="1"/>
    <col min="4" max="4" width="16.85546875" bestFit="1" customWidth="1"/>
    <col min="5" max="5" width="15.7109375" style="25" bestFit="1" customWidth="1"/>
    <col min="6" max="10" width="12" style="25" bestFit="1" customWidth="1"/>
  </cols>
  <sheetData>
    <row r="1" spans="1:10" x14ac:dyDescent="0.2">
      <c r="A1" t="s">
        <v>56</v>
      </c>
      <c r="B1" t="s">
        <v>57</v>
      </c>
      <c r="C1" t="s">
        <v>58</v>
      </c>
      <c r="D1" t="s">
        <v>59</v>
      </c>
      <c r="E1" s="25" t="s">
        <v>60</v>
      </c>
      <c r="F1" s="25" t="s">
        <v>61</v>
      </c>
      <c r="G1" s="25" t="s">
        <v>62</v>
      </c>
      <c r="H1" s="25" t="s">
        <v>63</v>
      </c>
      <c r="I1" s="25" t="s">
        <v>64</v>
      </c>
      <c r="J1" s="25" t="s">
        <v>65</v>
      </c>
    </row>
    <row r="2" spans="1:10" x14ac:dyDescent="0.2">
      <c r="A2" t="s">
        <v>66</v>
      </c>
      <c r="B2" t="s">
        <v>49</v>
      </c>
      <c r="C2">
        <v>48</v>
      </c>
      <c r="D2" t="s">
        <v>66</v>
      </c>
      <c r="E2" s="25">
        <v>0.84699999999999998</v>
      </c>
      <c r="F2" s="25">
        <v>0.85860000000000003</v>
      </c>
      <c r="G2" s="25">
        <v>0.81610000000000005</v>
      </c>
      <c r="H2" s="25">
        <v>0.87980000000000003</v>
      </c>
      <c r="I2" s="25">
        <v>0.85499999999999998</v>
      </c>
      <c r="J2" s="25">
        <v>0.70299999999999996</v>
      </c>
    </row>
    <row r="3" spans="1:10" x14ac:dyDescent="0.2">
      <c r="A3" t="s">
        <v>66</v>
      </c>
      <c r="B3" t="s">
        <v>54</v>
      </c>
      <c r="C3">
        <v>32</v>
      </c>
      <c r="D3" t="s">
        <v>66</v>
      </c>
      <c r="E3" s="25">
        <v>0.78639999999999999</v>
      </c>
      <c r="F3" s="25">
        <v>0.84550000000000003</v>
      </c>
      <c r="G3" s="25">
        <v>0.78290000000000004</v>
      </c>
      <c r="H3" s="25">
        <v>0.82599999999999996</v>
      </c>
      <c r="I3" s="25">
        <v>0.75270000000000004</v>
      </c>
      <c r="J3" s="25">
        <v>0.59899999999999998</v>
      </c>
    </row>
    <row r="4" spans="1:10" x14ac:dyDescent="0.2">
      <c r="A4" t="s">
        <v>66</v>
      </c>
      <c r="B4" t="s">
        <v>67</v>
      </c>
      <c r="C4">
        <v>45</v>
      </c>
      <c r="D4" t="s">
        <v>66</v>
      </c>
      <c r="E4" s="25">
        <v>0.80320000000000003</v>
      </c>
      <c r="F4" s="25">
        <v>0.86880000000000002</v>
      </c>
      <c r="G4" s="25">
        <v>0.76700000000000002</v>
      </c>
      <c r="H4" s="25">
        <v>0.80620000000000003</v>
      </c>
      <c r="I4" s="25">
        <v>0.79420000000000002</v>
      </c>
      <c r="J4" s="25">
        <v>0.60719999999999996</v>
      </c>
    </row>
    <row r="5" spans="1:10" x14ac:dyDescent="0.2">
      <c r="A5" t="s">
        <v>66</v>
      </c>
      <c r="B5" t="s">
        <v>46</v>
      </c>
      <c r="C5">
        <v>52</v>
      </c>
      <c r="D5" t="s">
        <v>66</v>
      </c>
      <c r="E5" s="25">
        <v>0.77510000000000001</v>
      </c>
      <c r="F5" s="25">
        <v>0.82789999999999997</v>
      </c>
      <c r="G5" s="25">
        <v>0.73870000000000002</v>
      </c>
      <c r="H5" s="25">
        <v>0.81840000000000002</v>
      </c>
      <c r="I5" s="25">
        <v>0.78869999999999996</v>
      </c>
      <c r="J5" s="25">
        <v>0.56279999999999997</v>
      </c>
    </row>
    <row r="6" spans="1:10" x14ac:dyDescent="0.2">
      <c r="A6" t="s">
        <v>70</v>
      </c>
      <c r="B6" t="s">
        <v>34</v>
      </c>
      <c r="C6">
        <v>56</v>
      </c>
      <c r="D6" t="s">
        <v>70</v>
      </c>
      <c r="E6" s="25">
        <v>0.90169999999999995</v>
      </c>
      <c r="F6" s="25">
        <v>0.9073</v>
      </c>
      <c r="G6" s="25">
        <v>0.90239999999999998</v>
      </c>
      <c r="H6" s="25">
        <v>0.92749999999999999</v>
      </c>
      <c r="I6" s="25">
        <v>0.84250000000000003</v>
      </c>
      <c r="J6" s="25">
        <v>0.76090000000000002</v>
      </c>
    </row>
    <row r="7" spans="1:10" x14ac:dyDescent="0.2">
      <c r="A7" t="s">
        <v>70</v>
      </c>
      <c r="B7" t="s">
        <v>35</v>
      </c>
      <c r="C7">
        <v>35</v>
      </c>
      <c r="D7" t="s">
        <v>70</v>
      </c>
      <c r="E7" s="25">
        <v>0.89339999999999997</v>
      </c>
      <c r="F7" s="25">
        <v>0.91700000000000004</v>
      </c>
      <c r="G7" s="25">
        <v>0.85360000000000003</v>
      </c>
      <c r="H7" s="25">
        <v>0.92849999999999999</v>
      </c>
      <c r="I7" s="25">
        <v>0.89349999999999996</v>
      </c>
      <c r="J7" s="25">
        <v>0.78169999999999995</v>
      </c>
    </row>
    <row r="8" spans="1:10" x14ac:dyDescent="0.2">
      <c r="A8" t="s">
        <v>68</v>
      </c>
      <c r="B8" t="s">
        <v>10</v>
      </c>
      <c r="C8">
        <v>5</v>
      </c>
      <c r="D8" t="s">
        <v>68</v>
      </c>
      <c r="E8" s="25">
        <v>0.86040000000000005</v>
      </c>
      <c r="F8" s="25">
        <v>0.88919999999999999</v>
      </c>
      <c r="G8" s="25">
        <v>0.81179999999999997</v>
      </c>
      <c r="H8" s="25">
        <v>0.90269999999999995</v>
      </c>
      <c r="I8" s="25">
        <v>0.89539999999999997</v>
      </c>
      <c r="J8" s="25">
        <v>0.69940000000000002</v>
      </c>
    </row>
    <row r="9" spans="1:10" x14ac:dyDescent="0.2">
      <c r="A9" t="s">
        <v>66</v>
      </c>
      <c r="B9" t="s">
        <v>45</v>
      </c>
      <c r="C9">
        <v>34</v>
      </c>
      <c r="D9" t="s">
        <v>66</v>
      </c>
      <c r="E9" s="25">
        <v>0.81510000000000005</v>
      </c>
      <c r="F9" s="25">
        <v>0.88080000000000003</v>
      </c>
      <c r="G9" s="25">
        <v>0.78369999999999995</v>
      </c>
      <c r="H9" s="25">
        <v>0.84750000000000003</v>
      </c>
      <c r="I9" s="25">
        <v>0.80200000000000005</v>
      </c>
      <c r="J9" s="25">
        <v>0.60580000000000001</v>
      </c>
    </row>
    <row r="10" spans="1:10" x14ac:dyDescent="0.2">
      <c r="A10" t="s">
        <v>70</v>
      </c>
      <c r="B10" t="s">
        <v>33</v>
      </c>
      <c r="C10">
        <v>22</v>
      </c>
      <c r="D10" t="s">
        <v>70</v>
      </c>
      <c r="E10" s="25">
        <v>0.86270000000000002</v>
      </c>
      <c r="F10" s="25">
        <v>0.9022</v>
      </c>
      <c r="G10" s="25">
        <v>0.84519999999999995</v>
      </c>
      <c r="H10" s="25">
        <v>0.84660000000000002</v>
      </c>
      <c r="I10" s="25">
        <v>0.86439999999999995</v>
      </c>
      <c r="J10" s="25">
        <v>0.69259999999999999</v>
      </c>
    </row>
    <row r="11" spans="1:10" x14ac:dyDescent="0.2">
      <c r="A11" t="s">
        <v>70</v>
      </c>
      <c r="B11" t="s">
        <v>76</v>
      </c>
      <c r="C11">
        <v>39</v>
      </c>
      <c r="D11" t="s">
        <v>70</v>
      </c>
      <c r="E11" s="25">
        <v>0.90159999999999996</v>
      </c>
      <c r="F11" s="25">
        <v>0.93079999999999996</v>
      </c>
      <c r="G11" s="25">
        <v>0.91390000000000005</v>
      </c>
      <c r="H11" s="25">
        <v>0.92510000000000003</v>
      </c>
      <c r="I11" s="25">
        <v>0.89429999999999998</v>
      </c>
      <c r="J11" s="25">
        <v>0.72360000000000002</v>
      </c>
    </row>
    <row r="12" spans="1:10" x14ac:dyDescent="0.2">
      <c r="A12" t="s">
        <v>70</v>
      </c>
      <c r="B12" t="s">
        <v>30</v>
      </c>
      <c r="C12">
        <v>20</v>
      </c>
      <c r="D12" t="s">
        <v>70</v>
      </c>
      <c r="E12" s="25">
        <v>0.86970000000000003</v>
      </c>
      <c r="F12" s="25">
        <v>0.88160000000000005</v>
      </c>
      <c r="G12" s="25">
        <v>0.85640000000000005</v>
      </c>
      <c r="H12" s="25">
        <v>0.86150000000000004</v>
      </c>
      <c r="I12" s="25">
        <v>0.85270000000000001</v>
      </c>
      <c r="J12" s="25">
        <v>0.72160000000000002</v>
      </c>
    </row>
    <row r="13" spans="1:10" x14ac:dyDescent="0.2">
      <c r="A13" t="s">
        <v>70</v>
      </c>
      <c r="B13" t="s">
        <v>37</v>
      </c>
      <c r="C13">
        <v>67</v>
      </c>
      <c r="D13" t="s">
        <v>70</v>
      </c>
      <c r="E13" s="25">
        <v>0.94099999999999995</v>
      </c>
      <c r="F13" s="25">
        <v>0.94240000000000002</v>
      </c>
      <c r="G13" s="25">
        <v>0.91069999999999995</v>
      </c>
      <c r="H13" s="25">
        <v>0.95799999999999996</v>
      </c>
      <c r="I13" s="25">
        <v>0.96040000000000003</v>
      </c>
      <c r="J13" s="25">
        <v>0.71640000000000004</v>
      </c>
    </row>
    <row r="14" spans="1:10" x14ac:dyDescent="0.2">
      <c r="A14" t="s">
        <v>66</v>
      </c>
      <c r="B14" t="s">
        <v>50</v>
      </c>
      <c r="C14">
        <v>19</v>
      </c>
      <c r="D14" t="s">
        <v>66</v>
      </c>
      <c r="E14" s="25">
        <v>0.77800000000000002</v>
      </c>
      <c r="F14" s="25">
        <v>0.8599</v>
      </c>
      <c r="G14" s="25">
        <v>0.77129999999999999</v>
      </c>
      <c r="H14" s="25">
        <v>0.81169999999999998</v>
      </c>
      <c r="I14" s="25">
        <v>0.78480000000000005</v>
      </c>
      <c r="J14" s="25">
        <v>0.59650000000000003</v>
      </c>
    </row>
    <row r="15" spans="1:10" x14ac:dyDescent="0.2">
      <c r="A15" t="s">
        <v>66</v>
      </c>
      <c r="B15" t="s">
        <v>53</v>
      </c>
      <c r="C15">
        <v>33</v>
      </c>
      <c r="D15" t="s">
        <v>66</v>
      </c>
      <c r="E15" s="25">
        <v>0.84989999999999999</v>
      </c>
      <c r="F15" s="25">
        <v>0.91320000000000001</v>
      </c>
      <c r="G15" s="25">
        <v>0.81510000000000005</v>
      </c>
      <c r="H15" s="25">
        <v>0.8619</v>
      </c>
      <c r="I15" s="25">
        <v>0.81359999999999999</v>
      </c>
      <c r="J15" s="25">
        <v>0.70609999999999995</v>
      </c>
    </row>
    <row r="16" spans="1:10" x14ac:dyDescent="0.2">
      <c r="A16" t="s">
        <v>70</v>
      </c>
      <c r="B16" t="s">
        <v>39</v>
      </c>
      <c r="C16">
        <v>4</v>
      </c>
      <c r="D16" t="s">
        <v>70</v>
      </c>
      <c r="E16" s="25">
        <v>0.90659999999999996</v>
      </c>
      <c r="F16" s="25">
        <v>0.92249999999999999</v>
      </c>
      <c r="G16" s="25">
        <v>0.83109999999999995</v>
      </c>
      <c r="H16" s="25">
        <v>0.92800000000000005</v>
      </c>
      <c r="I16" s="25">
        <v>0.8831</v>
      </c>
      <c r="J16" s="25">
        <v>0.68269999999999997</v>
      </c>
    </row>
    <row r="17" spans="1:10" x14ac:dyDescent="0.2">
      <c r="A17" t="s">
        <v>66</v>
      </c>
      <c r="B17" t="s">
        <v>44</v>
      </c>
      <c r="C17">
        <v>30</v>
      </c>
      <c r="D17" t="s">
        <v>66</v>
      </c>
      <c r="E17" s="25">
        <v>0.80879999999999996</v>
      </c>
      <c r="F17" s="25">
        <v>0.8841</v>
      </c>
      <c r="G17" s="25">
        <v>0.79759999999999998</v>
      </c>
      <c r="H17" s="25">
        <v>0.83479999999999999</v>
      </c>
      <c r="I17" s="25">
        <v>0.82250000000000001</v>
      </c>
      <c r="J17" s="25">
        <v>0.6472</v>
      </c>
    </row>
    <row r="18" spans="1:10" x14ac:dyDescent="0.2">
      <c r="A18" t="s">
        <v>70</v>
      </c>
      <c r="B18" t="s">
        <v>26</v>
      </c>
      <c r="C18">
        <v>21</v>
      </c>
      <c r="D18" t="s">
        <v>70</v>
      </c>
      <c r="E18" s="25">
        <v>0.93010000000000004</v>
      </c>
      <c r="F18" s="25">
        <v>0.94</v>
      </c>
      <c r="G18" s="25">
        <v>0.91649999999999998</v>
      </c>
      <c r="H18" s="25">
        <v>0.94210000000000005</v>
      </c>
      <c r="I18" s="25">
        <v>0.92710000000000004</v>
      </c>
      <c r="J18" s="25">
        <v>0.54390000000000005</v>
      </c>
    </row>
    <row r="19" spans="1:10" x14ac:dyDescent="0.2">
      <c r="A19" t="s">
        <v>70</v>
      </c>
      <c r="B19" t="s">
        <v>71</v>
      </c>
      <c r="C19">
        <v>3</v>
      </c>
      <c r="D19" t="s">
        <v>70</v>
      </c>
      <c r="E19" s="25">
        <v>0.91439999999999999</v>
      </c>
      <c r="F19" s="25">
        <v>0.9274</v>
      </c>
      <c r="G19" s="25">
        <v>0.92469999999999997</v>
      </c>
      <c r="H19" s="25">
        <v>0.91879999999999995</v>
      </c>
      <c r="I19" s="25">
        <v>0.873</v>
      </c>
      <c r="J19" s="25">
        <v>0.67930000000000001</v>
      </c>
    </row>
    <row r="20" spans="1:10" x14ac:dyDescent="0.2">
      <c r="A20" t="s">
        <v>70</v>
      </c>
      <c r="B20" t="s">
        <v>79</v>
      </c>
      <c r="C20">
        <v>15</v>
      </c>
      <c r="D20" t="s">
        <v>70</v>
      </c>
      <c r="E20" s="25">
        <v>0.91369999999999996</v>
      </c>
      <c r="F20" s="25">
        <v>0.92949999999999999</v>
      </c>
      <c r="G20" s="25">
        <v>0.88929999999999998</v>
      </c>
      <c r="H20" s="25">
        <v>0.92230000000000001</v>
      </c>
      <c r="I20" s="25">
        <v>0.92310000000000003</v>
      </c>
      <c r="J20" s="25">
        <v>0.48060000000000003</v>
      </c>
    </row>
    <row r="21" spans="1:10" x14ac:dyDescent="0.2">
      <c r="A21" t="s">
        <v>66</v>
      </c>
      <c r="B21" t="s">
        <v>52</v>
      </c>
      <c r="C21">
        <v>28</v>
      </c>
      <c r="D21" t="s">
        <v>66</v>
      </c>
      <c r="E21" s="25">
        <v>0.8246</v>
      </c>
      <c r="F21" s="25">
        <v>0.89610000000000001</v>
      </c>
      <c r="G21" s="25">
        <v>0.79920000000000002</v>
      </c>
      <c r="H21" s="25">
        <v>0.81879999999999997</v>
      </c>
      <c r="I21" s="25">
        <v>0.75890000000000002</v>
      </c>
      <c r="J21" s="25">
        <v>0.68879999999999997</v>
      </c>
    </row>
    <row r="22" spans="1:10" x14ac:dyDescent="0.2">
      <c r="A22" t="s">
        <v>70</v>
      </c>
      <c r="B22" t="s">
        <v>19</v>
      </c>
      <c r="C22">
        <v>36</v>
      </c>
      <c r="D22" t="s">
        <v>70</v>
      </c>
      <c r="E22" s="25">
        <v>0.89470000000000005</v>
      </c>
      <c r="F22" s="25">
        <v>0.9355</v>
      </c>
      <c r="G22" s="25">
        <v>0.8669</v>
      </c>
      <c r="H22" s="25">
        <v>0.90200000000000002</v>
      </c>
      <c r="I22" s="25">
        <v>0.88549999999999995</v>
      </c>
      <c r="J22" s="25">
        <v>0.67059999999999997</v>
      </c>
    </row>
    <row r="23" spans="1:10" x14ac:dyDescent="0.2">
      <c r="A23" t="s">
        <v>70</v>
      </c>
      <c r="B23" t="s">
        <v>25</v>
      </c>
      <c r="C23">
        <v>29</v>
      </c>
      <c r="D23" t="s">
        <v>70</v>
      </c>
      <c r="E23" s="25">
        <v>0.9304</v>
      </c>
      <c r="F23" s="25">
        <v>0.94769999999999999</v>
      </c>
      <c r="G23" s="25">
        <v>0.92300000000000004</v>
      </c>
      <c r="H23" s="25">
        <v>0.9385</v>
      </c>
      <c r="I23" s="25">
        <v>0.92349999999999999</v>
      </c>
      <c r="J23" s="25">
        <v>0.8367</v>
      </c>
    </row>
    <row r="24" spans="1:10" x14ac:dyDescent="0.2">
      <c r="A24" t="s">
        <v>70</v>
      </c>
      <c r="B24" t="s">
        <v>11</v>
      </c>
      <c r="C24">
        <v>47</v>
      </c>
      <c r="D24" t="s">
        <v>70</v>
      </c>
      <c r="E24" s="25">
        <v>0.89390000000000003</v>
      </c>
      <c r="F24" s="25">
        <v>0.90529999999999999</v>
      </c>
      <c r="G24" s="25">
        <v>0.8206</v>
      </c>
      <c r="H24" s="25">
        <v>0.91310000000000002</v>
      </c>
      <c r="I24" s="25">
        <v>0.89410000000000001</v>
      </c>
      <c r="J24" s="25">
        <v>0.747</v>
      </c>
    </row>
    <row r="25" spans="1:10" x14ac:dyDescent="0.2">
      <c r="A25" t="s">
        <v>66</v>
      </c>
      <c r="B25" t="s">
        <v>42</v>
      </c>
      <c r="C25">
        <v>26</v>
      </c>
      <c r="D25" t="s">
        <v>66</v>
      </c>
      <c r="E25" s="25">
        <v>0.71430000000000005</v>
      </c>
      <c r="F25" s="25">
        <v>0.84909999999999997</v>
      </c>
      <c r="G25" s="25">
        <v>0.71450000000000002</v>
      </c>
      <c r="H25" s="25">
        <v>0.80710000000000004</v>
      </c>
      <c r="I25" s="25">
        <v>0.79630000000000001</v>
      </c>
      <c r="J25" s="25">
        <v>0.62890000000000001</v>
      </c>
    </row>
    <row r="26" spans="1:10" x14ac:dyDescent="0.2">
      <c r="A26" t="s">
        <v>70</v>
      </c>
      <c r="B26" t="s">
        <v>75</v>
      </c>
      <c r="C26">
        <v>37</v>
      </c>
      <c r="D26" t="s">
        <v>70</v>
      </c>
      <c r="E26" s="25">
        <v>0.92659999999999998</v>
      </c>
      <c r="F26" s="25">
        <v>0.93979999999999997</v>
      </c>
      <c r="G26" s="25">
        <v>0.86270000000000002</v>
      </c>
      <c r="H26" s="25">
        <v>0.94920000000000004</v>
      </c>
      <c r="I26" s="25">
        <v>0.92700000000000005</v>
      </c>
      <c r="J26" s="25">
        <v>0.77070000000000005</v>
      </c>
    </row>
    <row r="27" spans="1:10" x14ac:dyDescent="0.2">
      <c r="A27" t="s">
        <v>70</v>
      </c>
      <c r="B27" t="s">
        <v>36</v>
      </c>
      <c r="C27">
        <v>57</v>
      </c>
      <c r="D27" t="s">
        <v>70</v>
      </c>
      <c r="E27" s="25">
        <v>0.92390000000000005</v>
      </c>
      <c r="F27" s="25">
        <v>0.94540000000000002</v>
      </c>
      <c r="G27" s="25">
        <v>0.87170000000000003</v>
      </c>
      <c r="H27" s="25">
        <v>0.92269999999999996</v>
      </c>
      <c r="I27" s="25">
        <v>0.88719999999999999</v>
      </c>
      <c r="J27" s="25">
        <v>0.75719999999999998</v>
      </c>
    </row>
    <row r="28" spans="1:10" x14ac:dyDescent="0.2">
      <c r="A28" t="s">
        <v>70</v>
      </c>
      <c r="B28" t="s">
        <v>78</v>
      </c>
      <c r="C28">
        <v>46</v>
      </c>
      <c r="D28" t="s">
        <v>70</v>
      </c>
      <c r="E28" s="25">
        <v>0.90810000000000002</v>
      </c>
      <c r="F28" s="25">
        <v>0.9012</v>
      </c>
      <c r="G28" s="25">
        <v>0.84630000000000005</v>
      </c>
      <c r="H28" s="25">
        <v>0.92500000000000004</v>
      </c>
      <c r="I28" s="25">
        <v>0.89090000000000003</v>
      </c>
      <c r="J28" s="25">
        <v>0.72299999999999998</v>
      </c>
    </row>
    <row r="29" spans="1:10" x14ac:dyDescent="0.2">
      <c r="A29" t="s">
        <v>70</v>
      </c>
      <c r="B29" t="s">
        <v>18</v>
      </c>
      <c r="C29">
        <v>66</v>
      </c>
      <c r="D29" t="s">
        <v>70</v>
      </c>
      <c r="E29" s="25">
        <v>0.88729999999999998</v>
      </c>
      <c r="F29" s="25">
        <v>0.89380000000000004</v>
      </c>
      <c r="G29" s="25">
        <v>0.87660000000000005</v>
      </c>
      <c r="H29" s="25">
        <v>0.90649999999999997</v>
      </c>
      <c r="I29" s="25">
        <v>0.87780000000000002</v>
      </c>
      <c r="J29" s="25">
        <v>0.76070000000000004</v>
      </c>
    </row>
    <row r="30" spans="1:10" x14ac:dyDescent="0.2">
      <c r="A30" t="s">
        <v>70</v>
      </c>
      <c r="B30" t="s">
        <v>72</v>
      </c>
      <c r="C30">
        <v>23</v>
      </c>
      <c r="D30" t="s">
        <v>70</v>
      </c>
      <c r="E30" s="25">
        <v>0.83709999999999996</v>
      </c>
      <c r="F30" s="25">
        <v>0.89629999999999999</v>
      </c>
      <c r="G30" s="25">
        <v>0.78500000000000003</v>
      </c>
      <c r="H30" s="25">
        <v>0.88859999999999995</v>
      </c>
      <c r="I30" s="25">
        <v>0.85470000000000002</v>
      </c>
      <c r="J30" s="25">
        <v>0.72099999999999997</v>
      </c>
    </row>
    <row r="31" spans="1:10" x14ac:dyDescent="0.2">
      <c r="A31" t="s">
        <v>70</v>
      </c>
      <c r="B31" t="s">
        <v>74</v>
      </c>
      <c r="C31">
        <v>12</v>
      </c>
      <c r="D31" t="s">
        <v>70</v>
      </c>
      <c r="E31" s="25">
        <v>0.90900000000000003</v>
      </c>
      <c r="F31" s="25">
        <v>0.93269999999999997</v>
      </c>
      <c r="G31" s="25">
        <v>0.86870000000000003</v>
      </c>
      <c r="H31" s="25">
        <v>0.94679999999999997</v>
      </c>
      <c r="I31" s="25">
        <v>0.90290000000000004</v>
      </c>
      <c r="J31" s="25">
        <v>0.72940000000000005</v>
      </c>
    </row>
    <row r="32" spans="1:10" x14ac:dyDescent="0.2">
      <c r="A32" t="s">
        <v>68</v>
      </c>
      <c r="B32" t="s">
        <v>69</v>
      </c>
      <c r="C32">
        <v>1</v>
      </c>
      <c r="D32" t="s">
        <v>68</v>
      </c>
      <c r="E32" s="25">
        <v>0.88480000000000003</v>
      </c>
      <c r="F32" s="25">
        <v>0.91169999999999995</v>
      </c>
      <c r="G32" s="25">
        <v>0.86719999999999997</v>
      </c>
      <c r="H32" s="25">
        <v>0.90229999999999999</v>
      </c>
      <c r="I32" s="25">
        <v>0.90229999999999999</v>
      </c>
      <c r="J32" s="25">
        <v>0.72589999999999999</v>
      </c>
    </row>
    <row r="33" spans="1:10" x14ac:dyDescent="0.2">
      <c r="A33" t="s">
        <v>70</v>
      </c>
      <c r="B33" t="s">
        <v>13</v>
      </c>
      <c r="C33">
        <v>51</v>
      </c>
      <c r="D33" t="s">
        <v>70</v>
      </c>
      <c r="E33" s="25">
        <v>0.88009999999999999</v>
      </c>
      <c r="F33" s="25">
        <v>0.87760000000000005</v>
      </c>
      <c r="G33" s="25">
        <v>0.82809999999999995</v>
      </c>
      <c r="H33" s="25">
        <v>0.90329999999999999</v>
      </c>
      <c r="I33" s="25">
        <v>0.87009999999999998</v>
      </c>
      <c r="J33" s="25">
        <v>0.71009999999999995</v>
      </c>
    </row>
    <row r="34" spans="1:10" x14ac:dyDescent="0.2">
      <c r="A34" t="s">
        <v>70</v>
      </c>
      <c r="B34" t="s">
        <v>20</v>
      </c>
      <c r="C34">
        <v>9</v>
      </c>
      <c r="D34" t="s">
        <v>70</v>
      </c>
      <c r="E34" s="25">
        <v>0.93089999999999995</v>
      </c>
      <c r="F34" s="25">
        <v>0.94550000000000001</v>
      </c>
      <c r="G34" s="25">
        <v>0.89400000000000002</v>
      </c>
      <c r="H34" s="25">
        <v>0.94969999999999999</v>
      </c>
      <c r="I34" s="25">
        <v>0.94979999999999998</v>
      </c>
      <c r="J34" s="25">
        <v>0.83450000000000002</v>
      </c>
    </row>
    <row r="35" spans="1:10" x14ac:dyDescent="0.2">
      <c r="A35" t="s">
        <v>66</v>
      </c>
      <c r="B35" t="s">
        <v>51</v>
      </c>
      <c r="C35">
        <v>16</v>
      </c>
      <c r="D35" t="s">
        <v>66</v>
      </c>
      <c r="E35" s="25">
        <v>0.77100000000000002</v>
      </c>
      <c r="F35" s="25">
        <v>0.82730000000000004</v>
      </c>
      <c r="G35" s="25">
        <v>0.71509999999999996</v>
      </c>
      <c r="H35" s="25">
        <v>0.81410000000000005</v>
      </c>
      <c r="I35" s="25">
        <v>0.77500000000000002</v>
      </c>
      <c r="J35" s="25">
        <v>0.58330000000000004</v>
      </c>
    </row>
    <row r="36" spans="1:10" x14ac:dyDescent="0.2">
      <c r="A36" t="s">
        <v>70</v>
      </c>
      <c r="B36" t="s">
        <v>73</v>
      </c>
      <c r="C36">
        <v>24</v>
      </c>
      <c r="D36" t="s">
        <v>70</v>
      </c>
      <c r="E36" s="25">
        <v>0.86560000000000004</v>
      </c>
      <c r="F36" s="25">
        <v>0.88349999999999995</v>
      </c>
      <c r="G36" s="25">
        <v>0.8458</v>
      </c>
      <c r="H36" s="25">
        <v>0.87849999999999995</v>
      </c>
      <c r="I36" s="25">
        <v>0.9042</v>
      </c>
      <c r="J36" s="25">
        <v>0.76490000000000002</v>
      </c>
    </row>
    <row r="37" spans="1:10" x14ac:dyDescent="0.2">
      <c r="A37" t="s">
        <v>70</v>
      </c>
      <c r="B37" t="s">
        <v>12</v>
      </c>
      <c r="C37">
        <v>50</v>
      </c>
      <c r="D37" t="s">
        <v>70</v>
      </c>
      <c r="E37" s="25">
        <v>0.90110000000000001</v>
      </c>
      <c r="F37" s="25">
        <v>0.91479999999999995</v>
      </c>
      <c r="G37" s="25">
        <v>0.8478</v>
      </c>
      <c r="H37" s="25">
        <v>0.9244</v>
      </c>
      <c r="I37" s="25">
        <v>0.88859999999999995</v>
      </c>
      <c r="J37" s="25">
        <v>0.74780000000000002</v>
      </c>
    </row>
    <row r="38" spans="1:10" x14ac:dyDescent="0.2">
      <c r="A38" t="s">
        <v>70</v>
      </c>
      <c r="B38" t="s">
        <v>31</v>
      </c>
      <c r="C38">
        <v>41</v>
      </c>
      <c r="D38" t="s">
        <v>70</v>
      </c>
      <c r="E38" s="25">
        <v>0.85009999999999997</v>
      </c>
      <c r="F38" s="25">
        <v>0.86319999999999997</v>
      </c>
      <c r="G38" s="25">
        <v>0.80620000000000003</v>
      </c>
      <c r="H38" s="25">
        <v>0.84599999999999997</v>
      </c>
      <c r="I38" s="25">
        <v>0.83979999999999999</v>
      </c>
      <c r="J38" s="25">
        <v>0.68779999999999997</v>
      </c>
    </row>
    <row r="39" spans="1:10" x14ac:dyDescent="0.2">
      <c r="A39" t="s">
        <v>66</v>
      </c>
      <c r="B39" t="s">
        <v>41</v>
      </c>
      <c r="C39">
        <v>27</v>
      </c>
      <c r="D39" t="s">
        <v>66</v>
      </c>
      <c r="E39" s="25">
        <v>0.83440000000000003</v>
      </c>
      <c r="F39" s="25">
        <v>0.88849999999999996</v>
      </c>
      <c r="G39" s="25">
        <v>0.77559999999999996</v>
      </c>
      <c r="H39" s="25">
        <v>0.88229999999999997</v>
      </c>
      <c r="I39" s="25">
        <v>0.77010000000000001</v>
      </c>
      <c r="J39" s="25">
        <v>0.67700000000000005</v>
      </c>
    </row>
    <row r="40" spans="1:10" x14ac:dyDescent="0.2">
      <c r="A40" t="s">
        <v>66</v>
      </c>
      <c r="B40" t="s">
        <v>47</v>
      </c>
      <c r="C40">
        <v>25</v>
      </c>
      <c r="D40" t="s">
        <v>66</v>
      </c>
      <c r="E40" s="25">
        <v>0.78100000000000003</v>
      </c>
      <c r="F40" s="25">
        <v>0.84570000000000001</v>
      </c>
      <c r="G40" s="25">
        <v>0.75819999999999999</v>
      </c>
      <c r="H40" s="25">
        <v>0.80649999999999999</v>
      </c>
      <c r="I40" s="25">
        <v>0.71560000000000001</v>
      </c>
      <c r="J40" s="25">
        <v>0.57479999999999998</v>
      </c>
    </row>
    <row r="41" spans="1:10" x14ac:dyDescent="0.2">
      <c r="A41" t="s">
        <v>66</v>
      </c>
      <c r="B41" t="s">
        <v>40</v>
      </c>
      <c r="C41">
        <v>63</v>
      </c>
      <c r="D41" t="s">
        <v>66</v>
      </c>
      <c r="E41" s="25">
        <v>0.79669999999999996</v>
      </c>
      <c r="F41" s="25">
        <v>0.90010000000000001</v>
      </c>
      <c r="G41" s="25">
        <v>0.85309999999999997</v>
      </c>
      <c r="H41" s="25">
        <v>0.75029999999999997</v>
      </c>
      <c r="I41" s="25">
        <v>0.86480000000000001</v>
      </c>
      <c r="J41" s="25">
        <v>0.61329999999999996</v>
      </c>
    </row>
    <row r="42" spans="1:10" x14ac:dyDescent="0.2">
      <c r="A42" t="s">
        <v>70</v>
      </c>
      <c r="B42" t="s">
        <v>32</v>
      </c>
      <c r="C42">
        <v>65</v>
      </c>
      <c r="D42" t="s">
        <v>70</v>
      </c>
      <c r="E42" s="25">
        <v>0.90749999999999997</v>
      </c>
      <c r="F42" s="25">
        <v>0.96030000000000004</v>
      </c>
      <c r="G42" s="25">
        <v>0.90620000000000001</v>
      </c>
      <c r="H42" s="25">
        <v>0.93930000000000002</v>
      </c>
      <c r="I42" s="25">
        <v>0.93120000000000003</v>
      </c>
      <c r="J42" s="25">
        <v>0.80169999999999997</v>
      </c>
    </row>
    <row r="43" spans="1:10" x14ac:dyDescent="0.2">
      <c r="A43" t="s">
        <v>70</v>
      </c>
      <c r="B43" t="s">
        <v>15</v>
      </c>
      <c r="C43">
        <v>14</v>
      </c>
      <c r="D43" t="s">
        <v>70</v>
      </c>
      <c r="E43" s="25">
        <v>0.9325</v>
      </c>
      <c r="F43" s="25">
        <v>0.93210000000000004</v>
      </c>
      <c r="G43" s="25">
        <v>0.89610000000000001</v>
      </c>
      <c r="H43" s="25">
        <v>0.95240000000000002</v>
      </c>
      <c r="I43" s="25">
        <v>0.93730000000000002</v>
      </c>
      <c r="J43" s="25">
        <v>0.53580000000000005</v>
      </c>
    </row>
    <row r="44" spans="1:10" x14ac:dyDescent="0.2">
      <c r="A44" t="s">
        <v>70</v>
      </c>
      <c r="B44" t="s">
        <v>77</v>
      </c>
      <c r="C44">
        <v>7</v>
      </c>
      <c r="D44" t="s">
        <v>70</v>
      </c>
      <c r="E44" s="25">
        <v>0.92190000000000005</v>
      </c>
      <c r="F44" s="25">
        <v>0.93440000000000001</v>
      </c>
      <c r="G44" s="25">
        <v>0.90459999999999996</v>
      </c>
      <c r="H44" s="25">
        <v>0.91700000000000004</v>
      </c>
      <c r="I44" s="25">
        <v>0.90769999999999995</v>
      </c>
      <c r="J44" s="25">
        <v>0.74639999999999995</v>
      </c>
    </row>
    <row r="45" spans="1:10" x14ac:dyDescent="0.2">
      <c r="A45" t="s">
        <v>66</v>
      </c>
      <c r="B45" t="s">
        <v>43</v>
      </c>
      <c r="C45">
        <v>18</v>
      </c>
      <c r="D45" t="s">
        <v>66</v>
      </c>
      <c r="E45" s="25">
        <v>0.80020000000000002</v>
      </c>
      <c r="F45" s="25">
        <v>0.84050000000000002</v>
      </c>
      <c r="G45" s="25">
        <v>0.76780000000000004</v>
      </c>
      <c r="H45" s="25">
        <v>0.86570000000000003</v>
      </c>
      <c r="I45" s="25">
        <v>0.79120000000000001</v>
      </c>
      <c r="J45" s="25">
        <v>0.58109999999999995</v>
      </c>
    </row>
  </sheetData>
  <sheetProtection algorithmName="SHA-512" hashValue="2tq4ePn776NoR3qWr1R+S9CVNF92xlb2wvuS2kTVb2iccAW7kFu/pyTaJvATI29jMvFCMIrz61dKNtotqqw/tQ==" saltValue="xZh37e7eilxBzxWTiruDz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Top3 Non-Adjusted</vt:lpstr>
      <vt:lpstr>Top3 Non-Adjusted RAW</vt:lpstr>
      <vt:lpstr>Top4 Non-Adjusted</vt:lpstr>
      <vt:lpstr>Top4 Non-Adjusted RAW</vt:lpstr>
      <vt:lpstr>Top3 OTP Adjusted</vt:lpstr>
      <vt:lpstr>Top3 OTP Adjusted RAW</vt:lpstr>
      <vt:lpstr>Top4 OTP Adjusted</vt:lpstr>
      <vt:lpstr>QUERY</vt:lpstr>
      <vt:lpstr>Top4 OTP Adjusted 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2021-09-23T13:39:02Z</dcterms:created>
  <dcterms:modified xsi:type="dcterms:W3CDTF">2022-08-04T14:48:10Z</dcterms:modified>
</cp:coreProperties>
</file>