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ie.list\Desktop\FY22 Q4 Files for Website\"/>
    </mc:Choice>
  </mc:AlternateContent>
  <xr:revisionPtr revIDLastSave="0" documentId="13_ncr:1_{7F498572-E043-4695-AD48-F2315010B044}" xr6:coauthVersionLast="47" xr6:coauthVersionMax="47" xr10:uidLastSave="{00000000-0000-0000-0000-000000000000}"/>
  <bookViews>
    <workbookView xWindow="9630" yWindow="840" windowWidth="18945" windowHeight="14130" tabRatio="769" xr2:uid="{FA31CC7B-FC1B-4DCD-9420-E2AD39C8A7DE}"/>
  </bookViews>
  <sheets>
    <sheet name="Top3 Non-Adjusted" sheetId="3" r:id="rId1"/>
    <sheet name="Top3 Non-Adjusted RAW" sheetId="5" state="hidden" r:id="rId2"/>
    <sheet name="Top4 Non-Adjusted" sheetId="4" r:id="rId3"/>
    <sheet name="Top4 OTP Adjusted" sheetId="1" r:id="rId4"/>
    <sheet name="Top3 OTP Adjusted" sheetId="2" r:id="rId5"/>
    <sheet name="Top4 Non-Adjusted RAW" sheetId="7" state="hidden" r:id="rId6"/>
    <sheet name="Top4 OTP Adjusted RAW" sheetId="8" state="hidden" r:id="rId7"/>
    <sheet name="Top3 OTP Adjusted RAW" sheetId="6" state="hidden" r:id="rId8"/>
    <sheet name="QUERY TOP 4 Adj" sheetId="9" state="hidden" r:id="rId9"/>
    <sheet name="QUERY TOP 4 UNAdj" sheetId="12" state="hidden" r:id="rId10"/>
    <sheet name="QUERY TOP 3 Adj" sheetId="14" state="hidden" r:id="rId11"/>
    <sheet name="QUERY TOP 3 UNAdj" sheetId="13" state="hidden" r:id="rId12"/>
    <sheet name="QUERY TOP 3" sheetId="11" state="hidden" r:id="rId13"/>
  </sheets>
  <definedNames>
    <definedName name="_xlnm.Databas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G45" i="1"/>
  <c r="H45" i="1"/>
  <c r="I45" i="1"/>
  <c r="J45" i="1"/>
  <c r="K45" i="1"/>
  <c r="F46" i="1"/>
  <c r="G46" i="1"/>
  <c r="H46" i="1"/>
  <c r="I46" i="1"/>
  <c r="J46" i="1"/>
  <c r="K46" i="1"/>
  <c r="F47" i="1"/>
  <c r="G47" i="1"/>
  <c r="H47" i="1"/>
  <c r="I47" i="1"/>
  <c r="J47" i="1"/>
  <c r="K47" i="1"/>
  <c r="F48" i="1"/>
  <c r="G48" i="1"/>
  <c r="H48" i="1"/>
  <c r="I48" i="1"/>
  <c r="J48" i="1"/>
  <c r="K48" i="1"/>
  <c r="F16" i="1"/>
  <c r="G16" i="1"/>
  <c r="H16" i="1"/>
  <c r="I16" i="1"/>
  <c r="J16" i="1"/>
  <c r="K16" i="1"/>
  <c r="F17" i="1"/>
  <c r="G17" i="1"/>
  <c r="H17" i="1"/>
  <c r="I17" i="1"/>
  <c r="J17" i="1"/>
  <c r="K17" i="1"/>
  <c r="F18" i="1"/>
  <c r="G18" i="1"/>
  <c r="H18" i="1"/>
  <c r="I18" i="1"/>
  <c r="J18" i="1"/>
  <c r="K18" i="1"/>
  <c r="F19" i="1"/>
  <c r="G19" i="1"/>
  <c r="H19" i="1"/>
  <c r="I19" i="1"/>
  <c r="J19" i="1"/>
  <c r="K19" i="1"/>
  <c r="F20" i="1"/>
  <c r="G20" i="1"/>
  <c r="H20" i="1"/>
  <c r="I20" i="1"/>
  <c r="J20" i="1"/>
  <c r="K20" i="1"/>
  <c r="F21" i="1"/>
  <c r="G21" i="1"/>
  <c r="H21" i="1"/>
  <c r="I21" i="1"/>
  <c r="J21" i="1"/>
  <c r="K21" i="1"/>
  <c r="F22" i="1"/>
  <c r="G22" i="1"/>
  <c r="H22" i="1"/>
  <c r="I22" i="1"/>
  <c r="J22" i="1"/>
  <c r="K22" i="1"/>
  <c r="F23" i="1"/>
  <c r="G23" i="1"/>
  <c r="H23" i="1"/>
  <c r="I23" i="1"/>
  <c r="J23" i="1"/>
  <c r="K23" i="1"/>
  <c r="F24" i="1"/>
  <c r="G24" i="1"/>
  <c r="H24" i="1"/>
  <c r="I24" i="1"/>
  <c r="J24" i="1"/>
  <c r="K24" i="1"/>
  <c r="F25" i="1"/>
  <c r="G25" i="1"/>
  <c r="H25" i="1"/>
  <c r="I25" i="1"/>
  <c r="J25" i="1"/>
  <c r="K25" i="1"/>
  <c r="F26" i="1"/>
  <c r="G26" i="1"/>
  <c r="H26" i="1"/>
  <c r="I26" i="1"/>
  <c r="J26" i="1"/>
  <c r="K26" i="1"/>
  <c r="F27" i="1"/>
  <c r="G27" i="1"/>
  <c r="H27" i="1"/>
  <c r="I27" i="1"/>
  <c r="J27" i="1"/>
  <c r="K27" i="1"/>
  <c r="F28" i="1"/>
  <c r="G28" i="1"/>
  <c r="H28" i="1"/>
  <c r="I28" i="1"/>
  <c r="J28" i="1"/>
  <c r="K28" i="1"/>
  <c r="F29" i="1"/>
  <c r="G29" i="1"/>
  <c r="H29" i="1"/>
  <c r="I29" i="1"/>
  <c r="J29" i="1"/>
  <c r="K29" i="1"/>
  <c r="F30" i="1"/>
  <c r="G30" i="1"/>
  <c r="H30" i="1"/>
  <c r="I30" i="1"/>
  <c r="J30" i="1"/>
  <c r="K30" i="1"/>
  <c r="F31" i="1"/>
  <c r="G31" i="1"/>
  <c r="H31" i="1"/>
  <c r="I31" i="1"/>
  <c r="J31" i="1"/>
  <c r="K31" i="1"/>
  <c r="F32" i="1"/>
  <c r="G32" i="1"/>
  <c r="H32" i="1"/>
  <c r="I32" i="1"/>
  <c r="J32" i="1"/>
  <c r="K32" i="1"/>
  <c r="F33" i="1"/>
  <c r="G33" i="1"/>
  <c r="H33" i="1"/>
  <c r="I33" i="1"/>
  <c r="J33" i="1"/>
  <c r="K33" i="1"/>
  <c r="F34" i="1"/>
  <c r="G34" i="1"/>
  <c r="H34" i="1"/>
  <c r="I34" i="1"/>
  <c r="J34" i="1"/>
  <c r="K34" i="1"/>
  <c r="F35" i="1"/>
  <c r="G35" i="1"/>
  <c r="H35" i="1"/>
  <c r="I35" i="1"/>
  <c r="J35" i="1"/>
  <c r="K35" i="1"/>
  <c r="F36" i="1"/>
  <c r="G36" i="1"/>
  <c r="H36" i="1"/>
  <c r="I36" i="1"/>
  <c r="J36" i="1"/>
  <c r="K36" i="1"/>
  <c r="F37" i="1"/>
  <c r="G37" i="1"/>
  <c r="H37" i="1"/>
  <c r="I37" i="1"/>
  <c r="J37" i="1"/>
  <c r="K37" i="1"/>
  <c r="F38" i="1"/>
  <c r="G38" i="1"/>
  <c r="H38" i="1"/>
  <c r="I38" i="1"/>
  <c r="J38" i="1"/>
  <c r="K38" i="1"/>
  <c r="F39" i="1"/>
  <c r="G39" i="1"/>
  <c r="H39" i="1"/>
  <c r="I39" i="1"/>
  <c r="J39" i="1"/>
  <c r="K39" i="1"/>
  <c r="F40" i="1"/>
  <c r="G40" i="1"/>
  <c r="H40" i="1"/>
  <c r="I40" i="1"/>
  <c r="J40" i="1"/>
  <c r="K40" i="1"/>
  <c r="F41" i="1"/>
  <c r="G41" i="1"/>
  <c r="H41" i="1"/>
  <c r="I41" i="1"/>
  <c r="J41" i="1"/>
  <c r="K41" i="1"/>
  <c r="F42" i="1"/>
  <c r="G42" i="1"/>
  <c r="H42" i="1"/>
  <c r="I42" i="1"/>
  <c r="J42" i="1"/>
  <c r="K42" i="1"/>
  <c r="F43" i="1"/>
  <c r="G43" i="1"/>
  <c r="H43" i="1"/>
  <c r="I43" i="1"/>
  <c r="J43" i="1"/>
  <c r="K43" i="1"/>
  <c r="K4" i="1"/>
  <c r="K5" i="1"/>
  <c r="K6" i="1"/>
  <c r="K7" i="1"/>
  <c r="K8" i="1"/>
  <c r="K9" i="1"/>
  <c r="K10" i="1"/>
  <c r="K11" i="1"/>
  <c r="K12" i="1"/>
  <c r="K13" i="1"/>
  <c r="K14" i="1"/>
  <c r="F4" i="1"/>
  <c r="G4" i="1"/>
  <c r="H4" i="1"/>
  <c r="I4" i="1"/>
  <c r="J4" i="1"/>
  <c r="F5" i="1"/>
  <c r="G5" i="1"/>
  <c r="H5" i="1"/>
  <c r="I5" i="1"/>
  <c r="J5" i="1"/>
  <c r="F6" i="1"/>
  <c r="G6" i="1"/>
  <c r="H6" i="1"/>
  <c r="I6" i="1"/>
  <c r="J6" i="1"/>
  <c r="F7" i="1"/>
  <c r="G7" i="1"/>
  <c r="H7" i="1"/>
  <c r="I7" i="1"/>
  <c r="J7" i="1"/>
  <c r="F8" i="1"/>
  <c r="G8" i="1"/>
  <c r="H8" i="1"/>
  <c r="I8" i="1"/>
  <c r="J8" i="1"/>
  <c r="F9" i="1"/>
  <c r="G9" i="1"/>
  <c r="H9" i="1"/>
  <c r="I9" i="1"/>
  <c r="J9" i="1"/>
  <c r="F10" i="1"/>
  <c r="G10" i="1"/>
  <c r="H10" i="1"/>
  <c r="I10" i="1"/>
  <c r="J10" i="1"/>
  <c r="F11" i="1"/>
  <c r="G11" i="1"/>
  <c r="H11" i="1"/>
  <c r="I11" i="1"/>
  <c r="J11" i="1"/>
  <c r="F12" i="1"/>
  <c r="G12" i="1"/>
  <c r="H12" i="1"/>
  <c r="I12" i="1"/>
  <c r="J12" i="1"/>
  <c r="F13" i="1"/>
  <c r="G13" i="1"/>
  <c r="H13" i="1"/>
  <c r="I13" i="1"/>
  <c r="J13" i="1"/>
  <c r="F14" i="1"/>
  <c r="G14" i="1"/>
  <c r="H14" i="1"/>
  <c r="I14" i="1"/>
  <c r="J14" i="1"/>
  <c r="K3" i="1"/>
  <c r="J3" i="1"/>
  <c r="I3" i="1"/>
  <c r="H3" i="1"/>
  <c r="G3" i="1"/>
  <c r="F3" i="1"/>
  <c r="F45" i="4"/>
  <c r="G45" i="4"/>
  <c r="H45" i="4"/>
  <c r="I45" i="4"/>
  <c r="J45" i="4"/>
  <c r="K45" i="4"/>
  <c r="F46" i="4"/>
  <c r="G46" i="4"/>
  <c r="H46" i="4"/>
  <c r="I46" i="4"/>
  <c r="J46" i="4"/>
  <c r="K46" i="4"/>
  <c r="F47" i="4"/>
  <c r="G47" i="4"/>
  <c r="H47" i="4"/>
  <c r="I47" i="4"/>
  <c r="J47" i="4"/>
  <c r="K47" i="4"/>
  <c r="F48" i="4"/>
  <c r="G48" i="4"/>
  <c r="H48" i="4"/>
  <c r="I48" i="4"/>
  <c r="J48" i="4"/>
  <c r="K48" i="4"/>
  <c r="F16" i="4"/>
  <c r="G16" i="4"/>
  <c r="H16" i="4"/>
  <c r="I16" i="4"/>
  <c r="J16" i="4"/>
  <c r="K16" i="4"/>
  <c r="F17" i="4"/>
  <c r="G17" i="4"/>
  <c r="H17" i="4"/>
  <c r="I17" i="4"/>
  <c r="J17" i="4"/>
  <c r="K17" i="4"/>
  <c r="F18" i="4"/>
  <c r="G18" i="4"/>
  <c r="H18" i="4"/>
  <c r="I18" i="4"/>
  <c r="J18" i="4"/>
  <c r="K18" i="4"/>
  <c r="F19" i="4"/>
  <c r="G19" i="4"/>
  <c r="H19" i="4"/>
  <c r="I19" i="4"/>
  <c r="J19" i="4"/>
  <c r="K19" i="4"/>
  <c r="F20" i="4"/>
  <c r="G20" i="4"/>
  <c r="H20" i="4"/>
  <c r="I20" i="4"/>
  <c r="J20" i="4"/>
  <c r="K20" i="4"/>
  <c r="F21" i="4"/>
  <c r="G21" i="4"/>
  <c r="H21" i="4"/>
  <c r="I21" i="4"/>
  <c r="J21" i="4"/>
  <c r="K21" i="4"/>
  <c r="F22" i="4"/>
  <c r="G22" i="4"/>
  <c r="H22" i="4"/>
  <c r="I22" i="4"/>
  <c r="J22" i="4"/>
  <c r="K22" i="4"/>
  <c r="F23" i="4"/>
  <c r="G23" i="4"/>
  <c r="H23" i="4"/>
  <c r="I23" i="4"/>
  <c r="J23" i="4"/>
  <c r="K23" i="4"/>
  <c r="F24" i="4"/>
  <c r="G24" i="4"/>
  <c r="H24" i="4"/>
  <c r="I24" i="4"/>
  <c r="J24" i="4"/>
  <c r="K24" i="4"/>
  <c r="F25" i="4"/>
  <c r="G25" i="4"/>
  <c r="H25" i="4"/>
  <c r="I25" i="4"/>
  <c r="J25" i="4"/>
  <c r="K25" i="4"/>
  <c r="F26" i="4"/>
  <c r="G26" i="4"/>
  <c r="H26" i="4"/>
  <c r="I26" i="4"/>
  <c r="J26" i="4"/>
  <c r="K26" i="4"/>
  <c r="F27" i="4"/>
  <c r="G27" i="4"/>
  <c r="H27" i="4"/>
  <c r="I27" i="4"/>
  <c r="J27" i="4"/>
  <c r="K27" i="4"/>
  <c r="F28" i="4"/>
  <c r="G28" i="4"/>
  <c r="H28" i="4"/>
  <c r="I28" i="4"/>
  <c r="J28" i="4"/>
  <c r="K28" i="4"/>
  <c r="F29" i="4"/>
  <c r="G29" i="4"/>
  <c r="H29" i="4"/>
  <c r="I29" i="4"/>
  <c r="J29" i="4"/>
  <c r="K29" i="4"/>
  <c r="F30" i="4"/>
  <c r="G30" i="4"/>
  <c r="H30" i="4"/>
  <c r="I30" i="4"/>
  <c r="J30" i="4"/>
  <c r="K30" i="4"/>
  <c r="F31" i="4"/>
  <c r="G31" i="4"/>
  <c r="H31" i="4"/>
  <c r="I31" i="4"/>
  <c r="J31" i="4"/>
  <c r="K31" i="4"/>
  <c r="F32" i="4"/>
  <c r="G32" i="4"/>
  <c r="H32" i="4"/>
  <c r="I32" i="4"/>
  <c r="J32" i="4"/>
  <c r="K32" i="4"/>
  <c r="F33" i="4"/>
  <c r="G33" i="4"/>
  <c r="H33" i="4"/>
  <c r="I33" i="4"/>
  <c r="J33" i="4"/>
  <c r="K33" i="4"/>
  <c r="F34" i="4"/>
  <c r="G34" i="4"/>
  <c r="H34" i="4"/>
  <c r="I34" i="4"/>
  <c r="J34" i="4"/>
  <c r="K34" i="4"/>
  <c r="F35" i="4"/>
  <c r="G35" i="4"/>
  <c r="H35" i="4"/>
  <c r="I35" i="4"/>
  <c r="J35" i="4"/>
  <c r="K35" i="4"/>
  <c r="F36" i="4"/>
  <c r="G36" i="4"/>
  <c r="H36" i="4"/>
  <c r="I36" i="4"/>
  <c r="J36" i="4"/>
  <c r="K36" i="4"/>
  <c r="F37" i="4"/>
  <c r="G37" i="4"/>
  <c r="H37" i="4"/>
  <c r="I37" i="4"/>
  <c r="J37" i="4"/>
  <c r="K37" i="4"/>
  <c r="F38" i="4"/>
  <c r="G38" i="4"/>
  <c r="H38" i="4"/>
  <c r="I38" i="4"/>
  <c r="J38" i="4"/>
  <c r="K38" i="4"/>
  <c r="F39" i="4"/>
  <c r="G39" i="4"/>
  <c r="H39" i="4"/>
  <c r="I39" i="4"/>
  <c r="J39" i="4"/>
  <c r="K39" i="4"/>
  <c r="F40" i="4"/>
  <c r="G40" i="4"/>
  <c r="H40" i="4"/>
  <c r="I40" i="4"/>
  <c r="J40" i="4"/>
  <c r="K40" i="4"/>
  <c r="F41" i="4"/>
  <c r="G41" i="4"/>
  <c r="H41" i="4"/>
  <c r="I41" i="4"/>
  <c r="J41" i="4"/>
  <c r="K41" i="4"/>
  <c r="F42" i="4"/>
  <c r="G42" i="4"/>
  <c r="H42" i="4"/>
  <c r="I42" i="4"/>
  <c r="J42" i="4"/>
  <c r="K42" i="4"/>
  <c r="F43" i="4"/>
  <c r="G43" i="4"/>
  <c r="H43" i="4"/>
  <c r="I43" i="4"/>
  <c r="J43" i="4"/>
  <c r="K43" i="4"/>
  <c r="F4" i="4"/>
  <c r="G4" i="4"/>
  <c r="H4" i="4"/>
  <c r="I4" i="4"/>
  <c r="J4" i="4"/>
  <c r="K4" i="4"/>
  <c r="F5" i="4"/>
  <c r="G5" i="4"/>
  <c r="H5" i="4"/>
  <c r="I5" i="4"/>
  <c r="J5" i="4"/>
  <c r="K5" i="4"/>
  <c r="F6" i="4"/>
  <c r="G6" i="4"/>
  <c r="H6" i="4"/>
  <c r="I6" i="4"/>
  <c r="J6" i="4"/>
  <c r="K6" i="4"/>
  <c r="F7" i="4"/>
  <c r="G7" i="4"/>
  <c r="H7" i="4"/>
  <c r="I7" i="4"/>
  <c r="J7" i="4"/>
  <c r="K7" i="4"/>
  <c r="F8" i="4"/>
  <c r="G8" i="4"/>
  <c r="H8" i="4"/>
  <c r="I8" i="4"/>
  <c r="J8" i="4"/>
  <c r="K8" i="4"/>
  <c r="F9" i="4"/>
  <c r="G9" i="4"/>
  <c r="H9" i="4"/>
  <c r="I9" i="4"/>
  <c r="J9" i="4"/>
  <c r="K9" i="4"/>
  <c r="F10" i="4"/>
  <c r="G10" i="4"/>
  <c r="H10" i="4"/>
  <c r="I10" i="4"/>
  <c r="J10" i="4"/>
  <c r="K10" i="4"/>
  <c r="F11" i="4"/>
  <c r="G11" i="4"/>
  <c r="H11" i="4"/>
  <c r="I11" i="4"/>
  <c r="J11" i="4"/>
  <c r="K11" i="4"/>
  <c r="F12" i="4"/>
  <c r="G12" i="4"/>
  <c r="H12" i="4"/>
  <c r="I12" i="4"/>
  <c r="J12" i="4"/>
  <c r="K12" i="4"/>
  <c r="F13" i="4"/>
  <c r="G13" i="4"/>
  <c r="H13" i="4"/>
  <c r="I13" i="4"/>
  <c r="J13" i="4"/>
  <c r="K13" i="4"/>
  <c r="F14" i="4"/>
  <c r="G14" i="4"/>
  <c r="H14" i="4"/>
  <c r="I14" i="4"/>
  <c r="J14" i="4"/>
  <c r="K14" i="4"/>
  <c r="K3" i="4"/>
  <c r="J3" i="4"/>
  <c r="I3" i="4"/>
  <c r="H3" i="4"/>
  <c r="G3" i="4"/>
  <c r="F3" i="4"/>
  <c r="F45" i="2"/>
  <c r="G45" i="2"/>
  <c r="H45" i="2"/>
  <c r="I45" i="2"/>
  <c r="J45" i="2"/>
  <c r="K45" i="2"/>
  <c r="F46" i="2"/>
  <c r="G46" i="2"/>
  <c r="H46" i="2"/>
  <c r="I46" i="2"/>
  <c r="J46" i="2"/>
  <c r="K46" i="2"/>
  <c r="F47" i="2"/>
  <c r="G47" i="2"/>
  <c r="H47" i="2"/>
  <c r="I47" i="2"/>
  <c r="J47" i="2"/>
  <c r="K47" i="2"/>
  <c r="F48" i="2"/>
  <c r="G48" i="2"/>
  <c r="H48" i="2"/>
  <c r="I48" i="2"/>
  <c r="J48" i="2"/>
  <c r="K48" i="2"/>
  <c r="F16" i="2"/>
  <c r="G16" i="2"/>
  <c r="H16" i="2"/>
  <c r="I16" i="2"/>
  <c r="J16" i="2"/>
  <c r="K16" i="2"/>
  <c r="F17" i="2"/>
  <c r="G17" i="2"/>
  <c r="H17" i="2"/>
  <c r="I17" i="2"/>
  <c r="J17" i="2"/>
  <c r="K17" i="2"/>
  <c r="F18" i="2"/>
  <c r="G18" i="2"/>
  <c r="H18" i="2"/>
  <c r="I18" i="2"/>
  <c r="J18" i="2"/>
  <c r="K18" i="2"/>
  <c r="F19" i="2"/>
  <c r="G19" i="2"/>
  <c r="H19" i="2"/>
  <c r="I19" i="2"/>
  <c r="J19" i="2"/>
  <c r="K19" i="2"/>
  <c r="F20" i="2"/>
  <c r="G20" i="2"/>
  <c r="H20" i="2"/>
  <c r="I20" i="2"/>
  <c r="J20" i="2"/>
  <c r="K20" i="2"/>
  <c r="F21" i="2"/>
  <c r="G21" i="2"/>
  <c r="H21" i="2"/>
  <c r="I21" i="2"/>
  <c r="J21" i="2"/>
  <c r="K21" i="2"/>
  <c r="F22" i="2"/>
  <c r="G22" i="2"/>
  <c r="H22" i="2"/>
  <c r="I22" i="2"/>
  <c r="J22" i="2"/>
  <c r="K22" i="2"/>
  <c r="F23" i="2"/>
  <c r="G23" i="2"/>
  <c r="H23" i="2"/>
  <c r="I23" i="2"/>
  <c r="J23" i="2"/>
  <c r="K23" i="2"/>
  <c r="F24" i="2"/>
  <c r="G24" i="2"/>
  <c r="H24" i="2"/>
  <c r="I24" i="2"/>
  <c r="J24" i="2"/>
  <c r="K24" i="2"/>
  <c r="F25" i="2"/>
  <c r="G25" i="2"/>
  <c r="H25" i="2"/>
  <c r="I25" i="2"/>
  <c r="J25" i="2"/>
  <c r="K25" i="2"/>
  <c r="F26" i="2"/>
  <c r="G26" i="2"/>
  <c r="H26" i="2"/>
  <c r="I26" i="2"/>
  <c r="J26" i="2"/>
  <c r="K26" i="2"/>
  <c r="F27" i="2"/>
  <c r="G27" i="2"/>
  <c r="H27" i="2"/>
  <c r="I27" i="2"/>
  <c r="J27" i="2"/>
  <c r="K27" i="2"/>
  <c r="F28" i="2"/>
  <c r="G28" i="2"/>
  <c r="H28" i="2"/>
  <c r="I28" i="2"/>
  <c r="J28" i="2"/>
  <c r="K28" i="2"/>
  <c r="F29" i="2"/>
  <c r="G29" i="2"/>
  <c r="H29" i="2"/>
  <c r="I29" i="2"/>
  <c r="J29" i="2"/>
  <c r="K29" i="2"/>
  <c r="F30" i="2"/>
  <c r="G30" i="2"/>
  <c r="H30" i="2"/>
  <c r="I30" i="2"/>
  <c r="J30" i="2"/>
  <c r="K30" i="2"/>
  <c r="F31" i="2"/>
  <c r="G31" i="2"/>
  <c r="H31" i="2"/>
  <c r="I31" i="2"/>
  <c r="J31" i="2"/>
  <c r="K31" i="2"/>
  <c r="F32" i="2"/>
  <c r="G32" i="2"/>
  <c r="H32" i="2"/>
  <c r="I32" i="2"/>
  <c r="J32" i="2"/>
  <c r="K32" i="2"/>
  <c r="F33" i="2"/>
  <c r="G33" i="2"/>
  <c r="H33" i="2"/>
  <c r="I33" i="2"/>
  <c r="J33" i="2"/>
  <c r="K33" i="2"/>
  <c r="F34" i="2"/>
  <c r="G34" i="2"/>
  <c r="H34" i="2"/>
  <c r="I34" i="2"/>
  <c r="J34" i="2"/>
  <c r="K34" i="2"/>
  <c r="F35" i="2"/>
  <c r="G35" i="2"/>
  <c r="H35" i="2"/>
  <c r="I35" i="2"/>
  <c r="J35" i="2"/>
  <c r="K35" i="2"/>
  <c r="F36" i="2"/>
  <c r="G36" i="2"/>
  <c r="H36" i="2"/>
  <c r="I36" i="2"/>
  <c r="J36" i="2"/>
  <c r="K36" i="2"/>
  <c r="F37" i="2"/>
  <c r="G37" i="2"/>
  <c r="H37" i="2"/>
  <c r="I37" i="2"/>
  <c r="J37" i="2"/>
  <c r="K37" i="2"/>
  <c r="F38" i="2"/>
  <c r="G38" i="2"/>
  <c r="H38" i="2"/>
  <c r="I38" i="2"/>
  <c r="J38" i="2"/>
  <c r="K38" i="2"/>
  <c r="F39" i="2"/>
  <c r="G39" i="2"/>
  <c r="H39" i="2"/>
  <c r="I39" i="2"/>
  <c r="J39" i="2"/>
  <c r="K39" i="2"/>
  <c r="F40" i="2"/>
  <c r="G40" i="2"/>
  <c r="H40" i="2"/>
  <c r="I40" i="2"/>
  <c r="J40" i="2"/>
  <c r="K40" i="2"/>
  <c r="F41" i="2"/>
  <c r="G41" i="2"/>
  <c r="H41" i="2"/>
  <c r="I41" i="2"/>
  <c r="J41" i="2"/>
  <c r="K41" i="2"/>
  <c r="F42" i="2"/>
  <c r="G42" i="2"/>
  <c r="H42" i="2"/>
  <c r="I42" i="2"/>
  <c r="J42" i="2"/>
  <c r="K42" i="2"/>
  <c r="F43" i="2"/>
  <c r="G43" i="2"/>
  <c r="H43" i="2"/>
  <c r="I43" i="2"/>
  <c r="J43" i="2"/>
  <c r="K43" i="2"/>
  <c r="F4" i="2"/>
  <c r="G4" i="2"/>
  <c r="H4" i="2"/>
  <c r="I4" i="2"/>
  <c r="J4" i="2"/>
  <c r="K4" i="2"/>
  <c r="F5" i="2"/>
  <c r="G5" i="2"/>
  <c r="H5" i="2"/>
  <c r="I5" i="2"/>
  <c r="J5" i="2"/>
  <c r="K5" i="2"/>
  <c r="F6" i="2"/>
  <c r="G6" i="2"/>
  <c r="H6" i="2"/>
  <c r="I6" i="2"/>
  <c r="J6" i="2"/>
  <c r="K6" i="2"/>
  <c r="F7" i="2"/>
  <c r="G7" i="2"/>
  <c r="H7" i="2"/>
  <c r="I7" i="2"/>
  <c r="J7" i="2"/>
  <c r="K7" i="2"/>
  <c r="F8" i="2"/>
  <c r="G8" i="2"/>
  <c r="H8" i="2"/>
  <c r="I8" i="2"/>
  <c r="J8" i="2"/>
  <c r="K8" i="2"/>
  <c r="F9" i="2"/>
  <c r="G9" i="2"/>
  <c r="H9" i="2"/>
  <c r="I9" i="2"/>
  <c r="J9" i="2"/>
  <c r="K9" i="2"/>
  <c r="F10" i="2"/>
  <c r="G10" i="2"/>
  <c r="H10" i="2"/>
  <c r="I10" i="2"/>
  <c r="J10" i="2"/>
  <c r="K10" i="2"/>
  <c r="F11" i="2"/>
  <c r="G11" i="2"/>
  <c r="H11" i="2"/>
  <c r="I11" i="2"/>
  <c r="J11" i="2"/>
  <c r="K11" i="2"/>
  <c r="F12" i="2"/>
  <c r="G12" i="2"/>
  <c r="H12" i="2"/>
  <c r="I12" i="2"/>
  <c r="J12" i="2"/>
  <c r="K12" i="2"/>
  <c r="F13" i="2"/>
  <c r="G13" i="2"/>
  <c r="H13" i="2"/>
  <c r="I13" i="2"/>
  <c r="J13" i="2"/>
  <c r="K13" i="2"/>
  <c r="F14" i="2"/>
  <c r="G14" i="2"/>
  <c r="H14" i="2"/>
  <c r="I14" i="2"/>
  <c r="J14" i="2"/>
  <c r="K14" i="2"/>
  <c r="K3" i="2"/>
  <c r="J3" i="2"/>
  <c r="I3" i="2"/>
  <c r="H3" i="2"/>
  <c r="G3" i="2"/>
  <c r="F3" i="2"/>
  <c r="F45" i="3"/>
  <c r="G45" i="3"/>
  <c r="H45" i="3"/>
  <c r="I45" i="3"/>
  <c r="J45" i="3"/>
  <c r="K45" i="3"/>
  <c r="F46" i="3"/>
  <c r="G46" i="3"/>
  <c r="H46" i="3"/>
  <c r="I46" i="3"/>
  <c r="J46" i="3"/>
  <c r="K46" i="3"/>
  <c r="F47" i="3"/>
  <c r="G47" i="3"/>
  <c r="H47" i="3"/>
  <c r="I47" i="3"/>
  <c r="J47" i="3"/>
  <c r="K47" i="3"/>
  <c r="F48" i="3"/>
  <c r="G48" i="3"/>
  <c r="H48" i="3"/>
  <c r="I48" i="3"/>
  <c r="J48" i="3"/>
  <c r="K48" i="3"/>
  <c r="F16" i="3"/>
  <c r="G16" i="3"/>
  <c r="H16" i="3"/>
  <c r="I16" i="3"/>
  <c r="J16" i="3"/>
  <c r="K16" i="3"/>
  <c r="F17" i="3"/>
  <c r="G17" i="3"/>
  <c r="H17" i="3"/>
  <c r="I17" i="3"/>
  <c r="J17" i="3"/>
  <c r="K17" i="3"/>
  <c r="F18" i="3"/>
  <c r="G18" i="3"/>
  <c r="H18" i="3"/>
  <c r="I18" i="3"/>
  <c r="J18" i="3"/>
  <c r="K18" i="3"/>
  <c r="F19" i="3"/>
  <c r="G19" i="3"/>
  <c r="H19" i="3"/>
  <c r="I19" i="3"/>
  <c r="J19" i="3"/>
  <c r="K19" i="3"/>
  <c r="F20" i="3"/>
  <c r="G20" i="3"/>
  <c r="H20" i="3"/>
  <c r="I20" i="3"/>
  <c r="J20" i="3"/>
  <c r="K20" i="3"/>
  <c r="F21" i="3"/>
  <c r="G21" i="3"/>
  <c r="H21" i="3"/>
  <c r="I21" i="3"/>
  <c r="J21" i="3"/>
  <c r="K21" i="3"/>
  <c r="F22" i="3"/>
  <c r="G22" i="3"/>
  <c r="H22" i="3"/>
  <c r="I22" i="3"/>
  <c r="J22" i="3"/>
  <c r="K22" i="3"/>
  <c r="F23" i="3"/>
  <c r="G23" i="3"/>
  <c r="H23" i="3"/>
  <c r="I23" i="3"/>
  <c r="J23" i="3"/>
  <c r="K23" i="3"/>
  <c r="F24" i="3"/>
  <c r="G24" i="3"/>
  <c r="H24" i="3"/>
  <c r="I24" i="3"/>
  <c r="J24" i="3"/>
  <c r="K24" i="3"/>
  <c r="F25" i="3"/>
  <c r="G25" i="3"/>
  <c r="H25" i="3"/>
  <c r="I25" i="3"/>
  <c r="J25" i="3"/>
  <c r="K25" i="3"/>
  <c r="F26" i="3"/>
  <c r="G26" i="3"/>
  <c r="H26" i="3"/>
  <c r="I26" i="3"/>
  <c r="J26" i="3"/>
  <c r="K26" i="3"/>
  <c r="F27" i="3"/>
  <c r="G27" i="3"/>
  <c r="H27" i="3"/>
  <c r="I27" i="3"/>
  <c r="J27" i="3"/>
  <c r="K27" i="3"/>
  <c r="F28" i="3"/>
  <c r="G28" i="3"/>
  <c r="H28" i="3"/>
  <c r="I28" i="3"/>
  <c r="J28" i="3"/>
  <c r="K28" i="3"/>
  <c r="F29" i="3"/>
  <c r="G29" i="3"/>
  <c r="H29" i="3"/>
  <c r="I29" i="3"/>
  <c r="J29" i="3"/>
  <c r="K29" i="3"/>
  <c r="F30" i="3"/>
  <c r="G30" i="3"/>
  <c r="H30" i="3"/>
  <c r="I30" i="3"/>
  <c r="J30" i="3"/>
  <c r="K30" i="3"/>
  <c r="F31" i="3"/>
  <c r="G31" i="3"/>
  <c r="H31" i="3"/>
  <c r="I31" i="3"/>
  <c r="J31" i="3"/>
  <c r="K31" i="3"/>
  <c r="F32" i="3"/>
  <c r="G32" i="3"/>
  <c r="H32" i="3"/>
  <c r="I32" i="3"/>
  <c r="J32" i="3"/>
  <c r="K32" i="3"/>
  <c r="F33" i="3"/>
  <c r="G33" i="3"/>
  <c r="H33" i="3"/>
  <c r="I33" i="3"/>
  <c r="J33" i="3"/>
  <c r="K33" i="3"/>
  <c r="F34" i="3"/>
  <c r="G34" i="3"/>
  <c r="H34" i="3"/>
  <c r="I34" i="3"/>
  <c r="J34" i="3"/>
  <c r="K34" i="3"/>
  <c r="F35" i="3"/>
  <c r="G35" i="3"/>
  <c r="H35" i="3"/>
  <c r="I35" i="3"/>
  <c r="J35" i="3"/>
  <c r="K35" i="3"/>
  <c r="F36" i="3"/>
  <c r="G36" i="3"/>
  <c r="H36" i="3"/>
  <c r="I36" i="3"/>
  <c r="J36" i="3"/>
  <c r="K36" i="3"/>
  <c r="F37" i="3"/>
  <c r="G37" i="3"/>
  <c r="H37" i="3"/>
  <c r="I37" i="3"/>
  <c r="J37" i="3"/>
  <c r="K37" i="3"/>
  <c r="F38" i="3"/>
  <c r="G38" i="3"/>
  <c r="H38" i="3"/>
  <c r="I38" i="3"/>
  <c r="J38" i="3"/>
  <c r="K38" i="3"/>
  <c r="F39" i="3"/>
  <c r="G39" i="3"/>
  <c r="H39" i="3"/>
  <c r="I39" i="3"/>
  <c r="J39" i="3"/>
  <c r="K39" i="3"/>
  <c r="F40" i="3"/>
  <c r="G40" i="3"/>
  <c r="H40" i="3"/>
  <c r="I40" i="3"/>
  <c r="J40" i="3"/>
  <c r="K40" i="3"/>
  <c r="F41" i="3"/>
  <c r="G41" i="3"/>
  <c r="H41" i="3"/>
  <c r="I41" i="3"/>
  <c r="J41" i="3"/>
  <c r="K41" i="3"/>
  <c r="F42" i="3"/>
  <c r="G42" i="3"/>
  <c r="H42" i="3"/>
  <c r="I42" i="3"/>
  <c r="J42" i="3"/>
  <c r="K42" i="3"/>
  <c r="F43" i="3"/>
  <c r="G43" i="3"/>
  <c r="H43" i="3"/>
  <c r="I43" i="3"/>
  <c r="J43" i="3"/>
  <c r="K43" i="3"/>
  <c r="F4" i="3"/>
  <c r="G4" i="3"/>
  <c r="H4" i="3"/>
  <c r="I4" i="3"/>
  <c r="J4" i="3"/>
  <c r="K4" i="3"/>
  <c r="F5" i="3"/>
  <c r="G5" i="3"/>
  <c r="H5" i="3"/>
  <c r="I5" i="3"/>
  <c r="J5" i="3"/>
  <c r="K5" i="3"/>
  <c r="F6" i="3"/>
  <c r="G6" i="3"/>
  <c r="H6" i="3"/>
  <c r="I6" i="3"/>
  <c r="J6" i="3"/>
  <c r="K6" i="3"/>
  <c r="F7" i="3"/>
  <c r="G7" i="3"/>
  <c r="H7" i="3"/>
  <c r="I7" i="3"/>
  <c r="J7" i="3"/>
  <c r="K7" i="3"/>
  <c r="F8" i="3"/>
  <c r="G8" i="3"/>
  <c r="H8" i="3"/>
  <c r="I8" i="3"/>
  <c r="J8" i="3"/>
  <c r="K8" i="3"/>
  <c r="F9" i="3"/>
  <c r="G9" i="3"/>
  <c r="H9" i="3"/>
  <c r="I9" i="3"/>
  <c r="J9" i="3"/>
  <c r="K9" i="3"/>
  <c r="F10" i="3"/>
  <c r="G10" i="3"/>
  <c r="H10" i="3"/>
  <c r="I10" i="3"/>
  <c r="J10" i="3"/>
  <c r="K10" i="3"/>
  <c r="F11" i="3"/>
  <c r="G11" i="3"/>
  <c r="H11" i="3"/>
  <c r="I11" i="3"/>
  <c r="J11" i="3"/>
  <c r="K11" i="3"/>
  <c r="F12" i="3"/>
  <c r="G12" i="3"/>
  <c r="H12" i="3"/>
  <c r="I12" i="3"/>
  <c r="J12" i="3"/>
  <c r="K12" i="3"/>
  <c r="F13" i="3"/>
  <c r="G13" i="3"/>
  <c r="H13" i="3"/>
  <c r="I13" i="3"/>
  <c r="J13" i="3"/>
  <c r="K13" i="3"/>
  <c r="F14" i="3"/>
  <c r="G14" i="3"/>
  <c r="H14" i="3"/>
  <c r="I14" i="3"/>
  <c r="J14" i="3"/>
  <c r="K14" i="3"/>
  <c r="K3" i="3"/>
  <c r="J3" i="3"/>
  <c r="I3" i="3"/>
  <c r="H3" i="3"/>
  <c r="G3" i="3"/>
  <c r="F3" i="3"/>
</calcChain>
</file>

<file path=xl/sharedStrings.xml><?xml version="1.0" encoding="utf-8"?>
<sst xmlns="http://schemas.openxmlformats.org/spreadsheetml/2006/main" count="1032" uniqueCount="157">
  <si>
    <t>Quarter</t>
  </si>
  <si>
    <t>OTP Adjusted</t>
  </si>
  <si>
    <t>Overall Service</t>
  </si>
  <si>
    <t>Amtrak Personnel</t>
  </si>
  <si>
    <t>Information Given</t>
  </si>
  <si>
    <t>On-Board Comfort</t>
  </si>
  <si>
    <t>On-Board Cleanliness</t>
  </si>
  <si>
    <t>On-Board Food Service</t>
  </si>
  <si>
    <t>Acela Express</t>
  </si>
  <si>
    <t>Q4</t>
  </si>
  <si>
    <t>N</t>
  </si>
  <si>
    <t>Northeast Regional</t>
  </si>
  <si>
    <t>Washington-Newport News</t>
  </si>
  <si>
    <t>Washington-Norfolk</t>
  </si>
  <si>
    <t>Washington-Richmond</t>
  </si>
  <si>
    <t>Washington-Lynchburg/Roanoke</t>
  </si>
  <si>
    <t>Keystone</t>
  </si>
  <si>
    <t>New Haven - Springfield</t>
  </si>
  <si>
    <t>Capitol Corridor</t>
  </si>
  <si>
    <t>Carolinian</t>
  </si>
  <si>
    <t>Cascades</t>
  </si>
  <si>
    <t>Downeaster</t>
  </si>
  <si>
    <t>Adirondack</t>
  </si>
  <si>
    <t xml:space="preserve">Ethan Allen </t>
  </si>
  <si>
    <t>Empire West/Maple Leaf</t>
  </si>
  <si>
    <t>Empire South</t>
  </si>
  <si>
    <t>Heartland Flyer</t>
  </si>
  <si>
    <t>Hiawatha</t>
  </si>
  <si>
    <t>Hoosier State</t>
  </si>
  <si>
    <t>Illinois Zephyr/Carl Sandburg</t>
  </si>
  <si>
    <t>Illini / Saluki</t>
  </si>
  <si>
    <t>Lincoln Service</t>
  </si>
  <si>
    <t>Blue Water</t>
  </si>
  <si>
    <t>Pere Marquette</t>
  </si>
  <si>
    <t>Wolverine</t>
  </si>
  <si>
    <t>Missouri River Runner</t>
  </si>
  <si>
    <t>Pacific Surfliner</t>
  </si>
  <si>
    <t>Pennsylvanian</t>
  </si>
  <si>
    <t>Piedmont</t>
  </si>
  <si>
    <t>San Joaquin</t>
  </si>
  <si>
    <t>Vermonter</t>
  </si>
  <si>
    <t>Auto Train</t>
  </si>
  <si>
    <t>California Zephyr</t>
  </si>
  <si>
    <t>Capitol Limited</t>
  </si>
  <si>
    <t>Cardinal</t>
  </si>
  <si>
    <t>City of New Orleans</t>
  </si>
  <si>
    <t>Coast Starlight</t>
  </si>
  <si>
    <t>Crescent</t>
  </si>
  <si>
    <t>Empire Builder</t>
  </si>
  <si>
    <t>Lake Shore Ltd</t>
  </si>
  <si>
    <t>Palmetto</t>
  </si>
  <si>
    <t>Silver Meteor</t>
  </si>
  <si>
    <t>Silver Star</t>
  </si>
  <si>
    <t>Southwest Chief</t>
  </si>
  <si>
    <t>Sunset Limited</t>
  </si>
  <si>
    <t>Texas Eagle</t>
  </si>
  <si>
    <t>Route Name</t>
  </si>
  <si>
    <t>Route Number</t>
  </si>
  <si>
    <t>Overall CSI Score</t>
  </si>
  <si>
    <t>Friendliness</t>
  </si>
  <si>
    <t>Information</t>
  </si>
  <si>
    <t>Comfort</t>
  </si>
  <si>
    <t>Cleanliness</t>
  </si>
  <si>
    <t>FB</t>
  </si>
  <si>
    <t>Ethan Allen</t>
  </si>
  <si>
    <t>Washington-Roanoke</t>
  </si>
  <si>
    <t>Capitols</t>
  </si>
  <si>
    <t>New Haven-Springfield</t>
  </si>
  <si>
    <t>Illini</t>
  </si>
  <si>
    <t>Lake Shore Limited</t>
  </si>
  <si>
    <t>Acela</t>
  </si>
  <si>
    <t>Empire</t>
  </si>
  <si>
    <t>Illinois Zephyr</t>
  </si>
  <si>
    <t>Berkshire Flyer</t>
  </si>
  <si>
    <t>(null)</t>
  </si>
  <si>
    <t>San Joaquins</t>
  </si>
  <si>
    <t>Maple Leaf</t>
  </si>
  <si>
    <t>Y</t>
  </si>
  <si>
    <t xml:space="preserve">SELECT                     </t>
  </si>
  <si>
    <t xml:space="preserve">      [route_nm]                       </t>
  </si>
  <si>
    <t xml:space="preserve">      ,[route_nbr]                      </t>
  </si>
  <si>
    <t xml:space="preserve">                     </t>
  </si>
  <si>
    <t xml:space="preserve">          ,(            </t>
  </si>
  <si>
    <t xml:space="preserve">                        (SUM(CASE WHEN [liklhd_recmd_scr] &gt;= 7 THEN [amtk_csi_wt_schme_wt] ELSE 0 END)</t>
  </si>
  <si>
    <t xml:space="preserve">                        /NULLIF(SUM(CASE WHEN [liklhd_recmd_scr] &gt; -1 THEN [amtk_csi_wt_schme_wt] ELSE NULL END),0))</t>
  </si>
  <si>
    <t xml:space="preserve">                        +</t>
  </si>
  <si>
    <t xml:space="preserve">                        (SUM(CASE WHEN [ovral_trip_stfctn_scr] &gt;= 7 THEN [amtk_csi_wt_schme_wt] ELSE 0 END)</t>
  </si>
  <si>
    <t xml:space="preserve">                        /NULLIF(SUM(CASE WHEN [ovral_trip_stfctn_scr] &gt; -1 THEN [amtk_csi_wt_schme_wt] ELSE NULL END),0))</t>
  </si>
  <si>
    <t xml:space="preserve">           )/2 AS CSI           </t>
  </si>
  <si>
    <t xml:space="preserve">                        </t>
  </si>
  <si>
    <t xml:space="preserve">          ,SUM(CASE WHEN [frnd_prsnl_train_scr] &gt;= 7 THEN [amtk_csi_wt_schme_wt] ELSE 0 END)              </t>
  </si>
  <si>
    <t xml:space="preserve">          / NULLIF(SUM(CASE WHEN [frnd_prsnl_train_scr] &gt;= 0 THEN [amtk_csi_wt_schme_wt] ELSE 0 END),0) Friendliness                </t>
  </si>
  <si>
    <t xml:space="preserve">          ,SUM(CASE WHEN [comm_abt_train_scr] &gt;= 7 THEN [amtk_csi_wt_schme_wt] ELSE 0 END)                </t>
  </si>
  <si>
    <t xml:space="preserve">          / NULLIF(SUM(CASE WHEN [comm_abt_train_scr] &gt;= 0 THEN [amtk_csi_wt_schme_wt] ELSE 0 END),0) Information         </t>
  </si>
  <si>
    <t xml:space="preserve">          ,SUM(CASE WHEN [cmfrt_train_rd_scr] &gt;= 7 THEN [amtk_csi_wt_schme_wt] ELSE 0 END)                </t>
  </si>
  <si>
    <t xml:space="preserve">          / NULLIF(SUM(CASE WHEN [cmfrt_train_rd_scr] &gt;= 0 THEN [amtk_csi_wt_schme_wt] ELSE 0 END),0) Comfort             </t>
  </si>
  <si>
    <t xml:space="preserve">          ,SUM(CASE WHEN [cln_train_scr] &gt;= 7 THEN [amtk_csi_wt_schme_wt] ELSE 0 END)             </t>
  </si>
  <si>
    <t xml:space="preserve">          / NULLIF(SUM(CASE WHEN [cln_train_scr] &gt;= 0 THEN [amtk_csi_wt_schme_wt] ELSE 0 END),0) Cleanliness              </t>
  </si>
  <si>
    <t xml:space="preserve">          ,SUM(CASE WHEN [fb_train_scr] &gt;= 7 THEN [amtk_csi_wt_schme_wt] ELSE 0 END)              </t>
  </si>
  <si>
    <t xml:space="preserve">          / NULLIF(SUM(CASE WHEN [fb_train_scr] &gt;= 0 THEN [amtk_csi_wt_schme_wt] ELSE 0 END),0) FB                </t>
  </si>
  <si>
    <t xml:space="preserve">FROM infa_jobs.s_cems_srv_resp                   </t>
  </si>
  <si>
    <t xml:space="preserve">WHERE [tvl_dt] BETWEEN '01APR2022' AND '30JUN2022'                 </t>
  </si>
  <si>
    <t xml:space="preserve">        AND             </t>
  </si>
  <si>
    <t xml:space="preserve">        (               </t>
  </si>
  <si>
    <t xml:space="preserve">        ([route_nbr] IN ('1','5','99','70') AND [ariv_delay_durtn] IS NOT NULL)           </t>
  </si>
  <si>
    <t xml:space="preserve">        OR ([route_nbr] IN ('16','18','19','25','26','27','28','30','32','33','34','45','48','52','63') AND  [ariv_delay_durtn] &lt;= 120)</t>
  </si>
  <si>
    <t xml:space="preserve">        OR ([route_nbr] IN ('3','4','7','9','11','12','14','15','20','21','22','23','24','29','35','36','37','39','40','41','46','47','50','51','54','56','57','65','66','67') AND [ariv_delay_durtn] &lt;= 30))         </t>
  </si>
  <si>
    <t xml:space="preserve">GROUP BY           </t>
  </si>
  <si>
    <t xml:space="preserve">      ,[route_nbr]</t>
  </si>
  <si>
    <t xml:space="preserve">      --  AND             </t>
  </si>
  <si>
    <t xml:space="preserve">      --  (               </t>
  </si>
  <si>
    <t xml:space="preserve">      --  ([route_nbr] IN ('1','5','99','70') AND [ariv_delay_durtn] IS NOT NULL)           </t>
  </si>
  <si>
    <t xml:space="preserve">     --   OR ([route_nbr] IN ('16','18','19','25','26','27','28','30','32','33','34','45','48','52','63') AND  [ariv_delay_durtn] &lt;= 120)</t>
  </si>
  <si>
    <t xml:space="preserve">    --    OR ([route_nbr] IN ('3','4','7','9','11','12','14','15','20','21','22','23','24','29','35','36','37','39','40','41','46','47','50','51','54','56','57','65','66','67') AND [ariv_delay_durtn] &lt;= 30))         </t>
  </si>
  <si>
    <t xml:space="preserve">                        (SUM(CASE WHEN [liklhd_recmd_scr] &gt;= 8 THEN [amtk_csi_wt_schme_wt] ELSE 0 END)</t>
  </si>
  <si>
    <t xml:space="preserve">                        (SUM(CASE WHEN [ovral_trip_stfctn_scr] &gt;= 8 THEN [amtk_csi_wt_schme_wt] ELSE 0 END)</t>
  </si>
  <si>
    <t xml:space="preserve">          ,SUM(CASE WHEN [frnd_prsnl_train_scr] &gt;= 8 THEN [amtk_csi_wt_schme_wt] ELSE 0 END)              </t>
  </si>
  <si>
    <t xml:space="preserve">          ,SUM(CASE WHEN [comm_abt_train_scr] &gt;= 8 THEN [amtk_csi_wt_schme_wt] ELSE 0 END)                </t>
  </si>
  <si>
    <t xml:space="preserve">          ,SUM(CASE WHEN [cmfrt_train_rd_scr] &gt;= 8 THEN [amtk_csi_wt_schme_wt] ELSE 0 END)                </t>
  </si>
  <si>
    <t xml:space="preserve">          ,SUM(CASE WHEN [cln_train_scr] &gt;= 8 THEN [amtk_csi_wt_schme_wt] ELSE 0 END)             </t>
  </si>
  <si>
    <t xml:space="preserve">          ,SUM(CASE WHEN [fb_train_scr] &gt;= 8 THEN [amtk_csi_wt_schme_wt] ELSE 0 END)              </t>
  </si>
  <si>
    <t xml:space="preserve">SELECT [svc_ln_nm]                      </t>
  </si>
  <si>
    <t xml:space="preserve">      ,[route_nm]                       </t>
  </si>
  <si>
    <t xml:space="preserve">      ,[svc_ln_nm] product               </t>
  </si>
  <si>
    <t xml:space="preserve">  ,(</t>
  </si>
  <si>
    <t>(SUM(CASE WHEN [Likelihood to Recommend] &gt;= 7 THEN [weight_for_weighting_scheme_amtrak_csi_2021_weighting] ELSE 0 END)</t>
  </si>
  <si>
    <t>/NULLIF(SUM(CASE WHEN [Likelihood to Recommend] &gt; -1 THEN [weight_for_weighting_scheme_amtrak_csi_2021_weighting] ELSE NULL END),0))</t>
  </si>
  <si>
    <t>+</t>
  </si>
  <si>
    <t>(SUM(CASE WHEN [Overall Trip Satisfaction] &gt;= 7 THEN [weight_for_weighting_scheme_amtrak_csi_2021_weighting] ELSE 0 END)</t>
  </si>
  <si>
    <t>/NULLIF(SUM(CASE WHEN [Overall Trip Satisfaction] &gt; -1 THEN [weight_for_weighting_scheme_amtrak_csi_2021_weighting] ELSE NULL END),0))</t>
  </si>
  <si>
    <t xml:space="preserve">   )/2 AS 'Overall CSI Score'</t>
  </si>
  <si>
    <t xml:space="preserve">  </t>
  </si>
  <si>
    <t xml:space="preserve">  ,SUM(CASE WHEN [Friendliness of Amtrak personnel on the train] &gt;= 7 THEN [weight_for_weighting_scheme_amtrak_csi_2021_weighting] ELSE 0 END) </t>
  </si>
  <si>
    <t xml:space="preserve">  / NULLIF(SUM(CASE WHEN [Friendliness of Amtrak personnel on the train] &gt;= 0 THEN [weight_for_weighting_scheme_amtrak_csi_2021_weighting] ELSE 0 END),0) Friendliness</t>
  </si>
  <si>
    <t xml:space="preserve">  ,SUM(CASE WHEN [Communication About Train Status] &gt;= 7 THEN [weight_for_weighting_scheme_amtrak_csi_2021_weighting] ELSE 0 END) </t>
  </si>
  <si>
    <t xml:space="preserve">  / NULLIF(SUM(CASE WHEN [Communication About Train Status] &gt;= 0 THEN [weight_for_weighting_scheme_amtrak_csi_2021_weighting] ELSE 0 END),0) Information</t>
  </si>
  <si>
    <t xml:space="preserve">  ,SUM(CASE WHEN [Comfort of Train Ride] &gt;= 7 THEN [weight_for_weighting_scheme_amtrak_csi_2021_weighting] ELSE 0 END) </t>
  </si>
  <si>
    <t xml:space="preserve">  / NULLIF(SUM(CASE WHEN [Comfort of Train Ride] &gt;= 0 THEN [weight_for_weighting_scheme_amtrak_csi_2021_weighting] ELSE 0 END),0) Comfort</t>
  </si>
  <si>
    <t xml:space="preserve">  ,SUM(CASE WHEN [Cleanliness of the Train] &gt;= 7 THEN [weight_for_weighting_scheme_amtrak_csi_2021_weighting] ELSE 0 END) </t>
  </si>
  <si>
    <t xml:space="preserve">  / NULLIF(SUM(CASE WHEN [Cleanliness of the Train] &gt;= 0 THEN [weight_for_weighting_scheme_amtrak_csi_2021_weighting] ELSE 0 END),0) Cleanliness</t>
  </si>
  <si>
    <t xml:space="preserve">  ,SUM(CASE WHEN [Food and Beverage on the Train] &gt;= 7 THEN [weight_for_weighting_scheme_amtrak_csi_2021_weighting] ELSE 0 END) </t>
  </si>
  <si>
    <t xml:space="preserve">  / NULLIF(SUM(CASE WHEN [Food and Beverage on the Train] &gt;= 0 THEN [weight_for_weighting_scheme_amtrak_csi_2021_weighting] ELSE 0 END),0) FB</t>
  </si>
  <si>
    <t xml:space="preserve">       -- AND             </t>
  </si>
  <si>
    <t xml:space="preserve">AND </t>
  </si>
  <si>
    <t xml:space="preserve">        --(               </t>
  </si>
  <si>
    <t>(</t>
  </si>
  <si>
    <t xml:space="preserve">       -- ([svc_ln_nm] = 'Northeast Corridor' AND [ariv_delay_durtn] IS NOT NULL)           </t>
  </si>
  <si>
    <t>([Service Line] = 'Northeast Corridor' AND [Arrival Performance (Minutes Late)] IS NOT NULL)</t>
  </si>
  <si>
    <t xml:space="preserve">       -- OR ([svc_ln_nm] = 'Long Distance' AND [ariv_delay_durtn] &lt;= 120)          </t>
  </si>
  <si>
    <t>OR ([Service Line] = 'Long Distance' AND [Arrival Performance (Minutes Late)] &lt;= 120)</t>
  </si>
  <si>
    <t xml:space="preserve">       -- OR ([svc_ln_nm] = 'State Supported' AND [ariv_delay_durtn] &lt;= 30)         </t>
  </si>
  <si>
    <t>OR ([Service Line] = 'State Supported' AND [Arrival Performance (Minutes Late)] &lt;= 30)</t>
  </si>
  <si>
    <t xml:space="preserve">      --  )               </t>
  </si>
  <si>
    <t>)</t>
  </si>
  <si>
    <t xml:space="preserve">GROUP BY [svc_ln_nm]                     </t>
  </si>
  <si>
    <t xml:space="preserve">      ,[route_nbr]                              </t>
  </si>
  <si>
    <t xml:space="preserve">      ,[svc_ln_nm]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</si>
</sst>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0" borderId="0">
      <alignment wrapText="1"/>
    </xf>
  </cellStyleXfs>
  <cellXfs count="3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/>
    <xf numFmtId="0" fontId="0" fillId="0" borderId="3" xfId="0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2" applyFont="1" applyAlignment="1">
      <alignment horizontal="left"/>
    </xf>
    <xf numFmtId="9" fontId="0" fillId="0" borderId="0" xfId="1" applyFont="1"/>
    <xf numFmtId="164" fontId="4" fillId="0" borderId="1" xfId="0" applyNumberFormat="1" applyFont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0" xfId="0" applyFill="1"/>
  </cellXfs>
  <cellStyles count="3">
    <cellStyle name="Normal" xfId="0" builtinId="0"/>
    <cellStyle name="Normal_Amtrak Resp Delay 4qtr 2009" xfId="2" xr:uid="{17FF7B65-A534-4472-A354-AD8103D77FEF}"/>
    <cellStyle name="Percent" xfId="1" builtinId="5"/>
  </cellStyles>
  <dxfs count="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F791-13BD-49AA-92EF-9D9B06107FFA}">
  <sheetPr>
    <pageSetUpPr fitToPage="1"/>
  </sheetPr>
  <dimension ref="A1:K52"/>
  <sheetViews>
    <sheetView tabSelected="1" zoomScaleNormal="100" workbookViewId="0">
      <pane xSplit="3" ySplit="2" topLeftCell="D3" activePane="bottomRight" state="frozen"/>
      <selection pane="topRight" activeCell="F27" sqref="F27"/>
      <selection pane="bottomLeft" activeCell="F27" sqref="F27"/>
      <selection pane="bottomRight" activeCell="O13" sqref="O13"/>
    </sheetView>
  </sheetViews>
  <sheetFormatPr defaultColWidth="8.85546875" defaultRowHeight="12.75" x14ac:dyDescent="0.2"/>
  <cols>
    <col min="1" max="1" width="6.710937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9</v>
      </c>
      <c r="E3" s="11" t="s">
        <v>10</v>
      </c>
      <c r="F3" s="26">
        <f>VLOOKUP($A3,'Top3 Non-Adjusted RAW'!$B:$H,2,FALSE)</f>
        <v>0.80069999999999997</v>
      </c>
      <c r="G3" s="26">
        <f>VLOOKUP($A3,'Top3 Non-Adjusted RAW'!$B:$H,3,FALSE)</f>
        <v>0.84360000000000002</v>
      </c>
      <c r="H3" s="26">
        <f>VLOOKUP($A3,'Top3 Non-Adjusted RAW'!$B:$H,4,FALSE)</f>
        <v>0.76939999999999997</v>
      </c>
      <c r="I3" s="26">
        <f>VLOOKUP($A3,'Top3 Non-Adjusted RAW'!$B:$H,5,FALSE)</f>
        <v>0.79620000000000002</v>
      </c>
      <c r="J3" s="26">
        <f>VLOOKUP($A3,'Top3 Non-Adjusted RAW'!$B:$H,6,FALSE)</f>
        <v>0.79179999999999995</v>
      </c>
      <c r="K3" s="26">
        <f>VLOOKUP($A3,'Top3 Non-Adjusted RAW'!$B:$H,7,FALSE)</f>
        <v>0.57950000000000002</v>
      </c>
    </row>
    <row r="4" spans="1:11" x14ac:dyDescent="0.2">
      <c r="A4">
        <v>5</v>
      </c>
      <c r="B4" s="13" t="s">
        <v>11</v>
      </c>
      <c r="C4" s="14"/>
      <c r="D4" s="15" t="s">
        <v>9</v>
      </c>
      <c r="E4" s="11" t="s">
        <v>10</v>
      </c>
      <c r="F4" s="26">
        <f>VLOOKUP($A4,'Top3 Non-Adjusted RAW'!$B:$H,2,FALSE)</f>
        <v>0.7681</v>
      </c>
      <c r="G4" s="26">
        <f>VLOOKUP($A4,'Top3 Non-Adjusted RAW'!$B:$H,3,FALSE)</f>
        <v>0.80669999999999997</v>
      </c>
      <c r="H4" s="26">
        <f>VLOOKUP($A4,'Top3 Non-Adjusted RAW'!$B:$H,4,FALSE)</f>
        <v>0.70130000000000003</v>
      </c>
      <c r="I4" s="26">
        <f>VLOOKUP($A4,'Top3 Non-Adjusted RAW'!$B:$H,5,FALSE)</f>
        <v>0.80159999999999998</v>
      </c>
      <c r="J4" s="26">
        <f>VLOOKUP($A4,'Top3 Non-Adjusted RAW'!$B:$H,6,FALSE)</f>
        <v>0.77729999999999999</v>
      </c>
      <c r="K4" s="26">
        <f>VLOOKUP($A4,'Top3 Non-Adjusted RAW'!$B:$H,7,FALSE)</f>
        <v>0.56359999999999999</v>
      </c>
    </row>
    <row r="5" spans="1:11" x14ac:dyDescent="0.2">
      <c r="A5">
        <v>47</v>
      </c>
      <c r="B5" s="13" t="s">
        <v>12</v>
      </c>
      <c r="C5" s="14"/>
      <c r="D5" s="15" t="s">
        <v>9</v>
      </c>
      <c r="E5" s="11" t="s">
        <v>10</v>
      </c>
      <c r="F5" s="26">
        <f>VLOOKUP($A5,'Top3 Non-Adjusted RAW'!$B:$H,2,FALSE)</f>
        <v>0.74919999999999998</v>
      </c>
      <c r="G5" s="26">
        <f>VLOOKUP($A5,'Top3 Non-Adjusted RAW'!$B:$H,3,FALSE)</f>
        <v>0.78539999999999999</v>
      </c>
      <c r="H5" s="26">
        <f>VLOOKUP($A5,'Top3 Non-Adjusted RAW'!$B:$H,4,FALSE)</f>
        <v>0.68010000000000004</v>
      </c>
      <c r="I5" s="26">
        <f>VLOOKUP($A5,'Top3 Non-Adjusted RAW'!$B:$H,5,FALSE)</f>
        <v>0.7863</v>
      </c>
      <c r="J5" s="26">
        <f>VLOOKUP($A5,'Top3 Non-Adjusted RAW'!$B:$H,6,FALSE)</f>
        <v>0.7238</v>
      </c>
      <c r="K5" s="26">
        <f>VLOOKUP($A5,'Top3 Non-Adjusted RAW'!$B:$H,7,FALSE)</f>
        <v>0.57509999999999994</v>
      </c>
    </row>
    <row r="6" spans="1:11" x14ac:dyDescent="0.2">
      <c r="A6">
        <v>50</v>
      </c>
      <c r="B6" s="13" t="s">
        <v>13</v>
      </c>
      <c r="C6" s="14"/>
      <c r="D6" s="15" t="s">
        <v>9</v>
      </c>
      <c r="E6" s="11" t="s">
        <v>10</v>
      </c>
      <c r="F6" s="26">
        <f>VLOOKUP($A6,'Top3 Non-Adjusted RAW'!$B:$H,2,FALSE)</f>
        <v>0.78549999999999998</v>
      </c>
      <c r="G6" s="26">
        <f>VLOOKUP($A6,'Top3 Non-Adjusted RAW'!$B:$H,3,FALSE)</f>
        <v>0.8448</v>
      </c>
      <c r="H6" s="26">
        <f>VLOOKUP($A6,'Top3 Non-Adjusted RAW'!$B:$H,4,FALSE)</f>
        <v>0.70130000000000003</v>
      </c>
      <c r="I6" s="26">
        <f>VLOOKUP($A6,'Top3 Non-Adjusted RAW'!$B:$H,5,FALSE)</f>
        <v>0.81010000000000004</v>
      </c>
      <c r="J6" s="26">
        <f>VLOOKUP($A6,'Top3 Non-Adjusted RAW'!$B:$H,6,FALSE)</f>
        <v>0.73839999999999995</v>
      </c>
      <c r="K6" s="26">
        <f>VLOOKUP($A6,'Top3 Non-Adjusted RAW'!$B:$H,7,FALSE)</f>
        <v>0.57579999999999998</v>
      </c>
    </row>
    <row r="7" spans="1:11" x14ac:dyDescent="0.2">
      <c r="A7">
        <v>51</v>
      </c>
      <c r="B7" s="13" t="s">
        <v>14</v>
      </c>
      <c r="C7" s="14"/>
      <c r="D7" s="15" t="s">
        <v>9</v>
      </c>
      <c r="E7" s="11" t="s">
        <v>10</v>
      </c>
      <c r="F7" s="26">
        <f>VLOOKUP($A7,'Top3 Non-Adjusted RAW'!$B:$H,2,FALSE)</f>
        <v>0.75849999999999995</v>
      </c>
      <c r="G7" s="26">
        <f>VLOOKUP($A7,'Top3 Non-Adjusted RAW'!$B:$H,3,FALSE)</f>
        <v>0.82589999999999997</v>
      </c>
      <c r="H7" s="26">
        <f>VLOOKUP($A7,'Top3 Non-Adjusted RAW'!$B:$H,4,FALSE)</f>
        <v>0.69899999999999995</v>
      </c>
      <c r="I7" s="26">
        <f>VLOOKUP($A7,'Top3 Non-Adjusted RAW'!$B:$H,5,FALSE)</f>
        <v>0.8256</v>
      </c>
      <c r="J7" s="26">
        <f>VLOOKUP($A7,'Top3 Non-Adjusted RAW'!$B:$H,6,FALSE)</f>
        <v>0.76259999999999994</v>
      </c>
      <c r="K7" s="26">
        <f>VLOOKUP($A7,'Top3 Non-Adjusted RAW'!$B:$H,7,FALSE)</f>
        <v>0.60250000000000004</v>
      </c>
    </row>
    <row r="8" spans="1:11" x14ac:dyDescent="0.2">
      <c r="A8">
        <v>46</v>
      </c>
      <c r="B8" s="13" t="s">
        <v>15</v>
      </c>
      <c r="C8" s="14"/>
      <c r="D8" s="15" t="s">
        <v>9</v>
      </c>
      <c r="E8" s="11" t="s">
        <v>10</v>
      </c>
      <c r="F8" s="26">
        <f>VLOOKUP($A8,'Top3 Non-Adjusted RAW'!$B:$H,2,FALSE)</f>
        <v>0.74029999999999996</v>
      </c>
      <c r="G8" s="26">
        <f>VLOOKUP($A8,'Top3 Non-Adjusted RAW'!$B:$H,3,FALSE)</f>
        <v>0.78920000000000001</v>
      </c>
      <c r="H8" s="26">
        <f>VLOOKUP($A8,'Top3 Non-Adjusted RAW'!$B:$H,4,FALSE)</f>
        <v>0.6603</v>
      </c>
      <c r="I8" s="26">
        <f>VLOOKUP($A8,'Top3 Non-Adjusted RAW'!$B:$H,5,FALSE)</f>
        <v>0.78469999999999995</v>
      </c>
      <c r="J8" s="26">
        <f>VLOOKUP($A8,'Top3 Non-Adjusted RAW'!$B:$H,6,FALSE)</f>
        <v>0.71809999999999996</v>
      </c>
      <c r="K8" s="26">
        <f>VLOOKUP($A8,'Top3 Non-Adjusted RAW'!$B:$H,7,FALSE)</f>
        <v>0.54110000000000003</v>
      </c>
    </row>
    <row r="9" spans="1:11" x14ac:dyDescent="0.2">
      <c r="A9">
        <v>14</v>
      </c>
      <c r="B9" s="13" t="s">
        <v>16</v>
      </c>
      <c r="C9" s="14"/>
      <c r="D9" s="15" t="s">
        <v>9</v>
      </c>
      <c r="E9" s="11" t="s">
        <v>10</v>
      </c>
      <c r="F9" s="26">
        <f>VLOOKUP($A9,'Top3 Non-Adjusted RAW'!$B:$H,2,FALSE)</f>
        <v>0.8851</v>
      </c>
      <c r="G9" s="26">
        <f>VLOOKUP($A9,'Top3 Non-Adjusted RAW'!$B:$H,3,FALSE)</f>
        <v>0.87729999999999997</v>
      </c>
      <c r="H9" s="26">
        <f>VLOOKUP($A9,'Top3 Non-Adjusted RAW'!$B:$H,4,FALSE)</f>
        <v>0.84660000000000002</v>
      </c>
      <c r="I9" s="26">
        <f>VLOOKUP($A9,'Top3 Non-Adjusted RAW'!$B:$H,5,FALSE)</f>
        <v>0.87749999999999995</v>
      </c>
      <c r="J9" s="26">
        <f>VLOOKUP($A9,'Top3 Non-Adjusted RAW'!$B:$H,6,FALSE)</f>
        <v>0.85419999999999996</v>
      </c>
      <c r="K9" s="26">
        <f>VLOOKUP($A9,'Top3 Non-Adjusted RAW'!$B:$H,7,FALSE)</f>
        <v>0.52070000000000005</v>
      </c>
    </row>
    <row r="10" spans="1:11" x14ac:dyDescent="0.2">
      <c r="A10">
        <v>12</v>
      </c>
      <c r="B10" s="13" t="s">
        <v>17</v>
      </c>
      <c r="C10" s="14"/>
      <c r="D10" s="15" t="s">
        <v>9</v>
      </c>
      <c r="E10" s="11" t="s">
        <v>10</v>
      </c>
      <c r="F10" s="26">
        <f>VLOOKUP($A10,'Top3 Non-Adjusted RAW'!$B:$H,2,FALSE)</f>
        <v>0.80279999999999996</v>
      </c>
      <c r="G10" s="26">
        <f>VLOOKUP($A10,'Top3 Non-Adjusted RAW'!$B:$H,3,FALSE)</f>
        <v>0.85829999999999995</v>
      </c>
      <c r="H10" s="26">
        <f>VLOOKUP($A10,'Top3 Non-Adjusted RAW'!$B:$H,4,FALSE)</f>
        <v>0.72330000000000005</v>
      </c>
      <c r="I10" s="26">
        <f>VLOOKUP($A10,'Top3 Non-Adjusted RAW'!$B:$H,5,FALSE)</f>
        <v>0.83889999999999998</v>
      </c>
      <c r="J10" s="26">
        <f>VLOOKUP($A10,'Top3 Non-Adjusted RAW'!$B:$H,6,FALSE)</f>
        <v>0.78990000000000005</v>
      </c>
      <c r="K10" s="26">
        <f>VLOOKUP($A10,'Top3 Non-Adjusted RAW'!$B:$H,7,FALSE)</f>
        <v>0.65029999999999999</v>
      </c>
    </row>
    <row r="11" spans="1:11" x14ac:dyDescent="0.2">
      <c r="A11">
        <v>37</v>
      </c>
      <c r="B11" s="16" t="s">
        <v>18</v>
      </c>
      <c r="C11" s="16"/>
      <c r="D11" s="15" t="s">
        <v>9</v>
      </c>
      <c r="E11" s="11" t="s">
        <v>10</v>
      </c>
      <c r="F11" s="26">
        <f>VLOOKUP($A11,'Top3 Non-Adjusted RAW'!$B:$H,2,FALSE)</f>
        <v>0.73909999999999998</v>
      </c>
      <c r="G11" s="26">
        <f>VLOOKUP($A11,'Top3 Non-Adjusted RAW'!$B:$H,3,FALSE)</f>
        <v>0.77270000000000005</v>
      </c>
      <c r="H11" s="26">
        <f>VLOOKUP($A11,'Top3 Non-Adjusted RAW'!$B:$H,4,FALSE)</f>
        <v>0.72719999999999996</v>
      </c>
      <c r="I11" s="26">
        <f>VLOOKUP($A11,'Top3 Non-Adjusted RAW'!$B:$H,5,FALSE)</f>
        <v>0.86360000000000003</v>
      </c>
      <c r="J11" s="26">
        <f>VLOOKUP($A11,'Top3 Non-Adjusted RAW'!$B:$H,6,FALSE)</f>
        <v>0.77270000000000005</v>
      </c>
      <c r="K11" s="26">
        <f>VLOOKUP($A11,'Top3 Non-Adjusted RAW'!$B:$H,7,FALSE)</f>
        <v>0.55549999999999999</v>
      </c>
    </row>
    <row r="12" spans="1:11" x14ac:dyDescent="0.2">
      <c r="A12">
        <v>66</v>
      </c>
      <c r="B12" s="16" t="s">
        <v>19</v>
      </c>
      <c r="C12" s="16"/>
      <c r="D12" s="15" t="s">
        <v>9</v>
      </c>
      <c r="E12" s="11" t="s">
        <v>10</v>
      </c>
      <c r="F12" s="26">
        <f>VLOOKUP($A12,'Top3 Non-Adjusted RAW'!$B:$H,2,FALSE)</f>
        <v>0.68740000000000001</v>
      </c>
      <c r="G12" s="26">
        <f>VLOOKUP($A12,'Top3 Non-Adjusted RAW'!$B:$H,3,FALSE)</f>
        <v>0.77470000000000006</v>
      </c>
      <c r="H12" s="26">
        <f>VLOOKUP($A12,'Top3 Non-Adjusted RAW'!$B:$H,4,FALSE)</f>
        <v>0.66020000000000001</v>
      </c>
      <c r="I12" s="26">
        <f>VLOOKUP($A12,'Top3 Non-Adjusted RAW'!$B:$H,5,FALSE)</f>
        <v>0.72599999999999998</v>
      </c>
      <c r="J12" s="26">
        <f>VLOOKUP($A12,'Top3 Non-Adjusted RAW'!$B:$H,6,FALSE)</f>
        <v>0.65559999999999996</v>
      </c>
      <c r="K12" s="26">
        <f>VLOOKUP($A12,'Top3 Non-Adjusted RAW'!$B:$H,7,FALSE)</f>
        <v>0.56599999999999995</v>
      </c>
    </row>
    <row r="13" spans="1:11" x14ac:dyDescent="0.2">
      <c r="A13">
        <v>36</v>
      </c>
      <c r="B13" s="16" t="s">
        <v>20</v>
      </c>
      <c r="C13" s="16"/>
      <c r="D13" s="15" t="s">
        <v>9</v>
      </c>
      <c r="E13" s="11" t="s">
        <v>10</v>
      </c>
      <c r="F13" s="26">
        <f>VLOOKUP($A13,'Top3 Non-Adjusted RAW'!$B:$H,2,FALSE)</f>
        <v>0.67979999999999996</v>
      </c>
      <c r="G13" s="26">
        <f>VLOOKUP($A13,'Top3 Non-Adjusted RAW'!$B:$H,3,FALSE)</f>
        <v>0.84930000000000005</v>
      </c>
      <c r="H13" s="26">
        <f>VLOOKUP($A13,'Top3 Non-Adjusted RAW'!$B:$H,4,FALSE)</f>
        <v>0.6431</v>
      </c>
      <c r="I13" s="26">
        <f>VLOOKUP($A13,'Top3 Non-Adjusted RAW'!$B:$H,5,FALSE)</f>
        <v>0.71450000000000002</v>
      </c>
      <c r="J13" s="26">
        <f>VLOOKUP($A13,'Top3 Non-Adjusted RAW'!$B:$H,6,FALSE)</f>
        <v>0.71179999999999999</v>
      </c>
      <c r="K13" s="26">
        <f>VLOOKUP($A13,'Top3 Non-Adjusted RAW'!$B:$H,7,FALSE)</f>
        <v>0.50700000000000001</v>
      </c>
    </row>
    <row r="14" spans="1:11" x14ac:dyDescent="0.2">
      <c r="A14">
        <v>9</v>
      </c>
      <c r="B14" s="16" t="s">
        <v>21</v>
      </c>
      <c r="C14" s="16"/>
      <c r="D14" s="15" t="s">
        <v>9</v>
      </c>
      <c r="E14" s="11" t="s">
        <v>10</v>
      </c>
      <c r="F14" s="26">
        <f>VLOOKUP($A14,'Top3 Non-Adjusted RAW'!$B:$H,2,FALSE)</f>
        <v>0.88619999999999999</v>
      </c>
      <c r="G14" s="26">
        <f>VLOOKUP($A14,'Top3 Non-Adjusted RAW'!$B:$H,3,FALSE)</f>
        <v>0.91569999999999996</v>
      </c>
      <c r="H14" s="26">
        <f>VLOOKUP($A14,'Top3 Non-Adjusted RAW'!$B:$H,4,FALSE)</f>
        <v>0.8105</v>
      </c>
      <c r="I14" s="26">
        <f>VLOOKUP($A14,'Top3 Non-Adjusted RAW'!$B:$H,5,FALSE)</f>
        <v>0.90249999999999997</v>
      </c>
      <c r="J14" s="26">
        <f>VLOOKUP($A14,'Top3 Non-Adjusted RAW'!$B:$H,6,FALSE)</f>
        <v>0.88859999999999995</v>
      </c>
      <c r="K14" s="26">
        <f>VLOOKUP($A14,'Top3 Non-Adjusted RAW'!$B:$H,7,FALSE)</f>
        <v>0.71630000000000005</v>
      </c>
    </row>
    <row r="15" spans="1:11" x14ac:dyDescent="0.2">
      <c r="A15">
        <v>40</v>
      </c>
      <c r="B15" s="17" t="s">
        <v>22</v>
      </c>
      <c r="C15" s="17"/>
      <c r="D15" s="15" t="s">
        <v>9</v>
      </c>
      <c r="E15" s="11" t="s">
        <v>10</v>
      </c>
      <c r="F15" s="26"/>
      <c r="G15" s="26"/>
      <c r="H15" s="26"/>
      <c r="I15" s="26"/>
      <c r="J15" s="26"/>
      <c r="K15" s="26"/>
    </row>
    <row r="16" spans="1:11" x14ac:dyDescent="0.2">
      <c r="A16">
        <v>3</v>
      </c>
      <c r="B16" s="17" t="s">
        <v>23</v>
      </c>
      <c r="C16" s="17"/>
      <c r="D16" s="15" t="s">
        <v>9</v>
      </c>
      <c r="E16" s="11" t="s">
        <v>10</v>
      </c>
      <c r="F16" s="26">
        <f>VLOOKUP($A16,'Top3 Non-Adjusted RAW'!$B:$H,2,FALSE)</f>
        <v>0.72040000000000004</v>
      </c>
      <c r="G16" s="26">
        <f>VLOOKUP($A16,'Top3 Non-Adjusted RAW'!$B:$H,3,FALSE)</f>
        <v>0.82930000000000004</v>
      </c>
      <c r="H16" s="26">
        <f>VLOOKUP($A16,'Top3 Non-Adjusted RAW'!$B:$H,4,FALSE)</f>
        <v>0.68540000000000001</v>
      </c>
      <c r="I16" s="26">
        <f>VLOOKUP($A16,'Top3 Non-Adjusted RAW'!$B:$H,5,FALSE)</f>
        <v>0.74580000000000002</v>
      </c>
      <c r="J16" s="26">
        <f>VLOOKUP($A16,'Top3 Non-Adjusted RAW'!$B:$H,6,FALSE)</f>
        <v>0.75319999999999998</v>
      </c>
      <c r="K16" s="26">
        <f>VLOOKUP($A16,'Top3 Non-Adjusted RAW'!$B:$H,7,FALSE)</f>
        <v>0.52259999999999995</v>
      </c>
    </row>
    <row r="17" spans="1:11" x14ac:dyDescent="0.2">
      <c r="A17">
        <v>7</v>
      </c>
      <c r="B17" s="17" t="s">
        <v>24</v>
      </c>
      <c r="C17" s="17"/>
      <c r="D17" s="15" t="s">
        <v>9</v>
      </c>
      <c r="E17" s="11" t="s">
        <v>10</v>
      </c>
      <c r="F17" s="26">
        <f>VLOOKUP($A17,'Top3 Non-Adjusted RAW'!$B:$H,2,FALSE)</f>
        <v>0.80149999999999999</v>
      </c>
      <c r="G17" s="26">
        <f>VLOOKUP($A17,'Top3 Non-Adjusted RAW'!$B:$H,3,FALSE)</f>
        <v>0.85980000000000001</v>
      </c>
      <c r="H17" s="26">
        <f>VLOOKUP($A17,'Top3 Non-Adjusted RAW'!$B:$H,4,FALSE)</f>
        <v>0.78849999999999998</v>
      </c>
      <c r="I17" s="26">
        <f>VLOOKUP($A17,'Top3 Non-Adjusted RAW'!$B:$H,5,FALSE)</f>
        <v>0.81930000000000003</v>
      </c>
      <c r="J17" s="26">
        <f>VLOOKUP($A17,'Top3 Non-Adjusted RAW'!$B:$H,6,FALSE)</f>
        <v>0.76270000000000004</v>
      </c>
      <c r="K17" s="26">
        <f>VLOOKUP($A17,'Top3 Non-Adjusted RAW'!$B:$H,7,FALSE)</f>
        <v>0.59260000000000002</v>
      </c>
    </row>
    <row r="18" spans="1:11" x14ac:dyDescent="0.2">
      <c r="A18">
        <v>15</v>
      </c>
      <c r="B18" s="17" t="s">
        <v>25</v>
      </c>
      <c r="C18" s="17"/>
      <c r="D18" s="15" t="s">
        <v>9</v>
      </c>
      <c r="E18" s="11" t="s">
        <v>10</v>
      </c>
      <c r="F18" s="26">
        <f>VLOOKUP($A18,'Top3 Non-Adjusted RAW'!$B:$H,2,FALSE)</f>
        <v>0.78839999999999999</v>
      </c>
      <c r="G18" s="26">
        <f>VLOOKUP($A18,'Top3 Non-Adjusted RAW'!$B:$H,3,FALSE)</f>
        <v>0.85519999999999996</v>
      </c>
      <c r="H18" s="26">
        <f>VLOOKUP($A18,'Top3 Non-Adjusted RAW'!$B:$H,4,FALSE)</f>
        <v>0.74739999999999995</v>
      </c>
      <c r="I18" s="26">
        <f>VLOOKUP($A18,'Top3 Non-Adjusted RAW'!$B:$H,5,FALSE)</f>
        <v>0.81040000000000001</v>
      </c>
      <c r="J18" s="26">
        <f>VLOOKUP($A18,'Top3 Non-Adjusted RAW'!$B:$H,6,FALSE)</f>
        <v>0.81969999999999998</v>
      </c>
      <c r="K18" s="26">
        <f>VLOOKUP($A18,'Top3 Non-Adjusted RAW'!$B:$H,7,FALSE)</f>
        <v>0.36399999999999999</v>
      </c>
    </row>
    <row r="19" spans="1:11" x14ac:dyDescent="0.2">
      <c r="A19">
        <v>29</v>
      </c>
      <c r="B19" s="18" t="s">
        <v>26</v>
      </c>
      <c r="C19" s="16"/>
      <c r="D19" s="15" t="s">
        <v>9</v>
      </c>
      <c r="E19" s="11" t="s">
        <v>10</v>
      </c>
      <c r="F19" s="26">
        <f>VLOOKUP($A19,'Top3 Non-Adjusted RAW'!$B:$H,2,FALSE)</f>
        <v>0.78710000000000002</v>
      </c>
      <c r="G19" s="26">
        <f>VLOOKUP($A19,'Top3 Non-Adjusted RAW'!$B:$H,3,FALSE)</f>
        <v>0.85270000000000001</v>
      </c>
      <c r="H19" s="26">
        <f>VLOOKUP($A19,'Top3 Non-Adjusted RAW'!$B:$H,4,FALSE)</f>
        <v>0.73319999999999996</v>
      </c>
      <c r="I19" s="26">
        <f>VLOOKUP($A19,'Top3 Non-Adjusted RAW'!$B:$H,5,FALSE)</f>
        <v>0.80389999999999995</v>
      </c>
      <c r="J19" s="26">
        <f>VLOOKUP($A19,'Top3 Non-Adjusted RAW'!$B:$H,6,FALSE)</f>
        <v>0.75890000000000002</v>
      </c>
      <c r="K19" s="26">
        <f>VLOOKUP($A19,'Top3 Non-Adjusted RAW'!$B:$H,7,FALSE)</f>
        <v>0.68700000000000006</v>
      </c>
    </row>
    <row r="20" spans="1:11" x14ac:dyDescent="0.2">
      <c r="A20">
        <v>21</v>
      </c>
      <c r="B20" s="16" t="s">
        <v>27</v>
      </c>
      <c r="C20" s="16"/>
      <c r="D20" s="15" t="s">
        <v>9</v>
      </c>
      <c r="E20" s="11" t="s">
        <v>10</v>
      </c>
      <c r="F20" s="26">
        <f>VLOOKUP($A20,'Top3 Non-Adjusted RAW'!$B:$H,2,FALSE)</f>
        <v>0.86980000000000002</v>
      </c>
      <c r="G20" s="26">
        <f>VLOOKUP($A20,'Top3 Non-Adjusted RAW'!$B:$H,3,FALSE)</f>
        <v>0.90910000000000002</v>
      </c>
      <c r="H20" s="26">
        <f>VLOOKUP($A20,'Top3 Non-Adjusted RAW'!$B:$H,4,FALSE)</f>
        <v>0.84389999999999998</v>
      </c>
      <c r="I20" s="26">
        <f>VLOOKUP($A20,'Top3 Non-Adjusted RAW'!$B:$H,5,FALSE)</f>
        <v>0.88959999999999995</v>
      </c>
      <c r="J20" s="26">
        <f>VLOOKUP($A20,'Top3 Non-Adjusted RAW'!$B:$H,6,FALSE)</f>
        <v>0.87039999999999995</v>
      </c>
      <c r="K20" s="26">
        <f>VLOOKUP($A20,'Top3 Non-Adjusted RAW'!$B:$H,7,FALSE)</f>
        <v>0.4733</v>
      </c>
    </row>
    <row r="21" spans="1:11" hidden="1" x14ac:dyDescent="0.2">
      <c r="A21">
        <v>54</v>
      </c>
      <c r="B21" s="16" t="s">
        <v>28</v>
      </c>
      <c r="C21" s="16"/>
      <c r="D21" s="15" t="s">
        <v>9</v>
      </c>
      <c r="E21" s="11" t="s">
        <v>10</v>
      </c>
      <c r="F21" s="26" t="e">
        <f>VLOOKUP($A21,'Top3 Non-Adjusted RAW'!$B:$H,2,FALSE)</f>
        <v>#N/A</v>
      </c>
      <c r="G21" s="26" t="e">
        <f>VLOOKUP($A21,'Top3 Non-Adjusted RAW'!$B:$H,3,FALSE)</f>
        <v>#N/A</v>
      </c>
      <c r="H21" s="26" t="e">
        <f>VLOOKUP($A21,'Top3 Non-Adjusted RAW'!$B:$H,4,FALSE)</f>
        <v>#N/A</v>
      </c>
      <c r="I21" s="26" t="e">
        <f>VLOOKUP($A21,'Top3 Non-Adjusted RAW'!$B:$H,5,FALSE)</f>
        <v>#N/A</v>
      </c>
      <c r="J21" s="26" t="e">
        <f>VLOOKUP($A21,'Top3 Non-Adjusted RAW'!$B:$H,6,FALSE)</f>
        <v>#N/A</v>
      </c>
      <c r="K21" s="26" t="e">
        <f>VLOOKUP($A21,'Top3 Non-Adjusted RAW'!$B:$H,7,FALSE)</f>
        <v>#N/A</v>
      </c>
    </row>
    <row r="22" spans="1:11" x14ac:dyDescent="0.2">
      <c r="A22">
        <v>24</v>
      </c>
      <c r="B22" s="17" t="s">
        <v>29</v>
      </c>
      <c r="C22" s="17"/>
      <c r="D22" s="15" t="s">
        <v>9</v>
      </c>
      <c r="E22" s="11" t="s">
        <v>10</v>
      </c>
      <c r="F22" s="26">
        <f>VLOOKUP($A22,'Top3 Non-Adjusted RAW'!$B:$H,2,FALSE)</f>
        <v>0.82350000000000001</v>
      </c>
      <c r="G22" s="26">
        <f>VLOOKUP($A22,'Top3 Non-Adjusted RAW'!$B:$H,3,FALSE)</f>
        <v>0.88600000000000001</v>
      </c>
      <c r="H22" s="26">
        <f>VLOOKUP($A22,'Top3 Non-Adjusted RAW'!$B:$H,4,FALSE)</f>
        <v>0.76949999999999996</v>
      </c>
      <c r="I22" s="26">
        <f>VLOOKUP($A22,'Top3 Non-Adjusted RAW'!$B:$H,5,FALSE)</f>
        <v>0.83740000000000003</v>
      </c>
      <c r="J22" s="26">
        <f>VLOOKUP($A22,'Top3 Non-Adjusted RAW'!$B:$H,6,FALSE)</f>
        <v>0.84630000000000005</v>
      </c>
      <c r="K22" s="26">
        <f>VLOOKUP($A22,'Top3 Non-Adjusted RAW'!$B:$H,7,FALSE)</f>
        <v>0.67149999999999999</v>
      </c>
    </row>
    <row r="23" spans="1:11" x14ac:dyDescent="0.2">
      <c r="A23">
        <v>23</v>
      </c>
      <c r="B23" s="17" t="s">
        <v>30</v>
      </c>
      <c r="C23" s="17"/>
      <c r="D23" s="15" t="s">
        <v>9</v>
      </c>
      <c r="E23" s="11" t="s">
        <v>10</v>
      </c>
      <c r="F23" s="26">
        <f>VLOOKUP($A23,'Top3 Non-Adjusted RAW'!$B:$H,2,FALSE)</f>
        <v>0.77229999999999999</v>
      </c>
      <c r="G23" s="26">
        <f>VLOOKUP($A23,'Top3 Non-Adjusted RAW'!$B:$H,3,FALSE)</f>
        <v>0.86070000000000002</v>
      </c>
      <c r="H23" s="26">
        <f>VLOOKUP($A23,'Top3 Non-Adjusted RAW'!$B:$H,4,FALSE)</f>
        <v>0.73950000000000005</v>
      </c>
      <c r="I23" s="26">
        <f>VLOOKUP($A23,'Top3 Non-Adjusted RAW'!$B:$H,5,FALSE)</f>
        <v>0.8034</v>
      </c>
      <c r="J23" s="26">
        <f>VLOOKUP($A23,'Top3 Non-Adjusted RAW'!$B:$H,6,FALSE)</f>
        <v>0.72660000000000002</v>
      </c>
      <c r="K23" s="26">
        <f>VLOOKUP($A23,'Top3 Non-Adjusted RAW'!$B:$H,7,FALSE)</f>
        <v>0.58079999999999998</v>
      </c>
    </row>
    <row r="24" spans="1:11" x14ac:dyDescent="0.2">
      <c r="A24">
        <v>20</v>
      </c>
      <c r="B24" s="17" t="s">
        <v>31</v>
      </c>
      <c r="C24" s="17"/>
      <c r="D24" s="15" t="s">
        <v>9</v>
      </c>
      <c r="E24" s="11" t="s">
        <v>10</v>
      </c>
      <c r="F24" s="26">
        <f>VLOOKUP($A24,'Top3 Non-Adjusted RAW'!$B:$H,2,FALSE)</f>
        <v>0.70199999999999996</v>
      </c>
      <c r="G24" s="26">
        <f>VLOOKUP($A24,'Top3 Non-Adjusted RAW'!$B:$H,3,FALSE)</f>
        <v>0.80210000000000004</v>
      </c>
      <c r="H24" s="26">
        <f>VLOOKUP($A24,'Top3 Non-Adjusted RAW'!$B:$H,4,FALSE)</f>
        <v>0.69499999999999995</v>
      </c>
      <c r="I24" s="26">
        <f>VLOOKUP($A24,'Top3 Non-Adjusted RAW'!$B:$H,5,FALSE)</f>
        <v>0.72409999999999997</v>
      </c>
      <c r="J24" s="26">
        <f>VLOOKUP($A24,'Top3 Non-Adjusted RAW'!$B:$H,6,FALSE)</f>
        <v>0.78380000000000005</v>
      </c>
      <c r="K24" s="26">
        <f>VLOOKUP($A24,'Top3 Non-Adjusted RAW'!$B:$H,7,FALSE)</f>
        <v>0.54610000000000003</v>
      </c>
    </row>
    <row r="25" spans="1:11" x14ac:dyDescent="0.2">
      <c r="A25">
        <v>41</v>
      </c>
      <c r="B25" s="17" t="s">
        <v>32</v>
      </c>
      <c r="C25" s="17"/>
      <c r="D25" s="15" t="s">
        <v>9</v>
      </c>
      <c r="E25" s="11" t="s">
        <v>10</v>
      </c>
      <c r="F25" s="26">
        <f>VLOOKUP($A25,'Top3 Non-Adjusted RAW'!$B:$H,2,FALSE)</f>
        <v>0.78059999999999996</v>
      </c>
      <c r="G25" s="26">
        <f>VLOOKUP($A25,'Top3 Non-Adjusted RAW'!$B:$H,3,FALSE)</f>
        <v>0.82769999999999999</v>
      </c>
      <c r="H25" s="26">
        <f>VLOOKUP($A25,'Top3 Non-Adjusted RAW'!$B:$H,4,FALSE)</f>
        <v>0.73829999999999996</v>
      </c>
      <c r="I25" s="26">
        <f>VLOOKUP($A25,'Top3 Non-Adjusted RAW'!$B:$H,5,FALSE)</f>
        <v>0.77529999999999999</v>
      </c>
      <c r="J25" s="26">
        <f>VLOOKUP($A25,'Top3 Non-Adjusted RAW'!$B:$H,6,FALSE)</f>
        <v>0.75449999999999995</v>
      </c>
      <c r="K25" s="26">
        <f>VLOOKUP($A25,'Top3 Non-Adjusted RAW'!$B:$H,7,FALSE)</f>
        <v>0.57540000000000002</v>
      </c>
    </row>
    <row r="26" spans="1:11" x14ac:dyDescent="0.2">
      <c r="A26">
        <v>65</v>
      </c>
      <c r="B26" s="17" t="s">
        <v>33</v>
      </c>
      <c r="C26" s="17"/>
      <c r="D26" s="15" t="s">
        <v>9</v>
      </c>
      <c r="E26" s="11" t="s">
        <v>10</v>
      </c>
      <c r="F26" s="26">
        <f>VLOOKUP($A26,'Top3 Non-Adjusted RAW'!$B:$H,2,FALSE)</f>
        <v>0.81559999999999999</v>
      </c>
      <c r="G26" s="26">
        <f>VLOOKUP($A26,'Top3 Non-Adjusted RAW'!$B:$H,3,FALSE)</f>
        <v>0.92079999999999995</v>
      </c>
      <c r="H26" s="26">
        <f>VLOOKUP($A26,'Top3 Non-Adjusted RAW'!$B:$H,4,FALSE)</f>
        <v>0.81020000000000003</v>
      </c>
      <c r="I26" s="26">
        <f>VLOOKUP($A26,'Top3 Non-Adjusted RAW'!$B:$H,5,FALSE)</f>
        <v>0.85029999999999994</v>
      </c>
      <c r="J26" s="26">
        <f>VLOOKUP($A26,'Top3 Non-Adjusted RAW'!$B:$H,6,FALSE)</f>
        <v>0.83830000000000005</v>
      </c>
      <c r="K26" s="26">
        <f>VLOOKUP($A26,'Top3 Non-Adjusted RAW'!$B:$H,7,FALSE)</f>
        <v>0.62560000000000004</v>
      </c>
    </row>
    <row r="27" spans="1:11" x14ac:dyDescent="0.2">
      <c r="A27">
        <v>22</v>
      </c>
      <c r="B27" s="17" t="s">
        <v>34</v>
      </c>
      <c r="C27" s="17"/>
      <c r="D27" s="15" t="s">
        <v>9</v>
      </c>
      <c r="E27" s="11" t="s">
        <v>10</v>
      </c>
      <c r="F27" s="26">
        <f>VLOOKUP($A27,'Top3 Non-Adjusted RAW'!$B:$H,2,FALSE)</f>
        <v>0.69089999999999996</v>
      </c>
      <c r="G27" s="26">
        <f>VLOOKUP($A27,'Top3 Non-Adjusted RAW'!$B:$H,3,FALSE)</f>
        <v>0.79720000000000002</v>
      </c>
      <c r="H27" s="26">
        <f>VLOOKUP($A27,'Top3 Non-Adjusted RAW'!$B:$H,4,FALSE)</f>
        <v>0.64949999999999997</v>
      </c>
      <c r="I27" s="26">
        <f>VLOOKUP($A27,'Top3 Non-Adjusted RAW'!$B:$H,5,FALSE)</f>
        <v>0.72799999999999998</v>
      </c>
      <c r="J27" s="26">
        <f>VLOOKUP($A27,'Top3 Non-Adjusted RAW'!$B:$H,6,FALSE)</f>
        <v>0.71409999999999996</v>
      </c>
      <c r="K27" s="26">
        <f>VLOOKUP($A27,'Top3 Non-Adjusted RAW'!$B:$H,7,FALSE)</f>
        <v>0.499</v>
      </c>
    </row>
    <row r="28" spans="1:11" x14ac:dyDescent="0.2">
      <c r="A28">
        <v>56</v>
      </c>
      <c r="B28" s="18" t="s">
        <v>35</v>
      </c>
      <c r="C28" s="16"/>
      <c r="D28" s="15" t="s">
        <v>9</v>
      </c>
      <c r="E28" s="11" t="s">
        <v>10</v>
      </c>
      <c r="F28" s="26">
        <f>VLOOKUP($A28,'Top3 Non-Adjusted RAW'!$B:$H,2,FALSE)</f>
        <v>0.62119999999999997</v>
      </c>
      <c r="G28" s="26">
        <f>VLOOKUP($A28,'Top3 Non-Adjusted RAW'!$B:$H,3,FALSE)</f>
        <v>0.8851</v>
      </c>
      <c r="H28" s="26">
        <f>VLOOKUP($A28,'Top3 Non-Adjusted RAW'!$B:$H,4,FALSE)</f>
        <v>0.59970000000000001</v>
      </c>
      <c r="I28" s="26">
        <f>VLOOKUP($A28,'Top3 Non-Adjusted RAW'!$B:$H,5,FALSE)</f>
        <v>0.74350000000000005</v>
      </c>
      <c r="J28" s="26">
        <f>VLOOKUP($A28,'Top3 Non-Adjusted RAW'!$B:$H,6,FALSE)</f>
        <v>0.7288</v>
      </c>
      <c r="K28" s="26">
        <f>VLOOKUP($A28,'Top3 Non-Adjusted RAW'!$B:$H,7,FALSE)</f>
        <v>0.49669999999999997</v>
      </c>
    </row>
    <row r="29" spans="1:11" x14ac:dyDescent="0.2">
      <c r="A29">
        <v>35</v>
      </c>
      <c r="B29" s="16" t="s">
        <v>36</v>
      </c>
      <c r="C29" s="16"/>
      <c r="D29" s="15" t="s">
        <v>9</v>
      </c>
      <c r="E29" s="11" t="s">
        <v>10</v>
      </c>
      <c r="F29" s="26">
        <f>VLOOKUP($A29,'Top3 Non-Adjusted RAW'!$B:$H,2,FALSE)</f>
        <v>0.80379999999999996</v>
      </c>
      <c r="G29" s="26">
        <f>VLOOKUP($A29,'Top3 Non-Adjusted RAW'!$B:$H,3,FALSE)</f>
        <v>0.85209999999999997</v>
      </c>
      <c r="H29" s="26">
        <f>VLOOKUP($A29,'Top3 Non-Adjusted RAW'!$B:$H,4,FALSE)</f>
        <v>0.76319999999999999</v>
      </c>
      <c r="I29" s="26">
        <f>VLOOKUP($A29,'Top3 Non-Adjusted RAW'!$B:$H,5,FALSE)</f>
        <v>0.83679999999999999</v>
      </c>
      <c r="J29" s="26">
        <f>VLOOKUP($A29,'Top3 Non-Adjusted RAW'!$B:$H,6,FALSE)</f>
        <v>0.77010000000000001</v>
      </c>
      <c r="K29" s="26">
        <f>VLOOKUP($A29,'Top3 Non-Adjusted RAW'!$B:$H,7,FALSE)</f>
        <v>0.65029999999999999</v>
      </c>
    </row>
    <row r="30" spans="1:11" x14ac:dyDescent="0.2">
      <c r="A30">
        <v>57</v>
      </c>
      <c r="B30" s="16" t="s">
        <v>37</v>
      </c>
      <c r="C30" s="16"/>
      <c r="D30" s="15" t="s">
        <v>9</v>
      </c>
      <c r="E30" s="11" t="s">
        <v>10</v>
      </c>
      <c r="F30" s="26">
        <f>VLOOKUP($A30,'Top3 Non-Adjusted RAW'!$B:$H,2,FALSE)</f>
        <v>0.82979999999999998</v>
      </c>
      <c r="G30" s="26">
        <f>VLOOKUP($A30,'Top3 Non-Adjusted RAW'!$B:$H,3,FALSE)</f>
        <v>0.86890000000000001</v>
      </c>
      <c r="H30" s="26">
        <f>VLOOKUP($A30,'Top3 Non-Adjusted RAW'!$B:$H,4,FALSE)</f>
        <v>0.78859999999999997</v>
      </c>
      <c r="I30" s="26">
        <f>VLOOKUP($A30,'Top3 Non-Adjusted RAW'!$B:$H,5,FALSE)</f>
        <v>0.85589999999999999</v>
      </c>
      <c r="J30" s="26">
        <f>VLOOKUP($A30,'Top3 Non-Adjusted RAW'!$B:$H,6,FALSE)</f>
        <v>0.76400000000000001</v>
      </c>
      <c r="K30" s="26">
        <f>VLOOKUP($A30,'Top3 Non-Adjusted RAW'!$B:$H,7,FALSE)</f>
        <v>0.60209999999999997</v>
      </c>
    </row>
    <row r="31" spans="1:11" x14ac:dyDescent="0.2">
      <c r="A31">
        <v>67</v>
      </c>
      <c r="B31" s="16" t="s">
        <v>38</v>
      </c>
      <c r="C31" s="16"/>
      <c r="D31" s="15" t="s">
        <v>9</v>
      </c>
      <c r="E31" s="11" t="s">
        <v>10</v>
      </c>
      <c r="F31" s="26">
        <f>VLOOKUP($A31,'Top3 Non-Adjusted RAW'!$B:$H,2,FALSE)</f>
        <v>0.8851</v>
      </c>
      <c r="G31" s="26">
        <f>VLOOKUP($A31,'Top3 Non-Adjusted RAW'!$B:$H,3,FALSE)</f>
        <v>0.92310000000000003</v>
      </c>
      <c r="H31" s="26">
        <f>VLOOKUP($A31,'Top3 Non-Adjusted RAW'!$B:$H,4,FALSE)</f>
        <v>0.84850000000000003</v>
      </c>
      <c r="I31" s="26">
        <f>VLOOKUP($A31,'Top3 Non-Adjusted RAW'!$B:$H,5,FALSE)</f>
        <v>0.87970000000000004</v>
      </c>
      <c r="J31" s="26">
        <f>VLOOKUP($A31,'Top3 Non-Adjusted RAW'!$B:$H,6,FALSE)</f>
        <v>0.877</v>
      </c>
      <c r="K31" s="26">
        <f>VLOOKUP($A31,'Top3 Non-Adjusted RAW'!$B:$H,7,FALSE)</f>
        <v>0.63029999999999997</v>
      </c>
    </row>
    <row r="32" spans="1:11" x14ac:dyDescent="0.2">
      <c r="A32">
        <v>39</v>
      </c>
      <c r="B32" s="16" t="s">
        <v>39</v>
      </c>
      <c r="C32" s="16"/>
      <c r="D32" s="15" t="s">
        <v>9</v>
      </c>
      <c r="E32" s="11" t="s">
        <v>10</v>
      </c>
      <c r="F32" s="26">
        <f>VLOOKUP($A32,'Top3 Non-Adjusted RAW'!$B:$H,2,FALSE)</f>
        <v>0.77839999999999998</v>
      </c>
      <c r="G32" s="26">
        <f>VLOOKUP($A32,'Top3 Non-Adjusted RAW'!$B:$H,3,FALSE)</f>
        <v>0.85160000000000002</v>
      </c>
      <c r="H32" s="26">
        <f>VLOOKUP($A32,'Top3 Non-Adjusted RAW'!$B:$H,4,FALSE)</f>
        <v>0.79790000000000005</v>
      </c>
      <c r="I32" s="26">
        <f>VLOOKUP($A32,'Top3 Non-Adjusted RAW'!$B:$H,5,FALSE)</f>
        <v>0.7964</v>
      </c>
      <c r="J32" s="26">
        <f>VLOOKUP($A32,'Top3 Non-Adjusted RAW'!$B:$H,6,FALSE)</f>
        <v>0.72799999999999998</v>
      </c>
      <c r="K32" s="26">
        <f>VLOOKUP($A32,'Top3 Non-Adjusted RAW'!$B:$H,7,FALSE)</f>
        <v>0.58589999999999998</v>
      </c>
    </row>
    <row r="33" spans="1:11" x14ac:dyDescent="0.2">
      <c r="A33">
        <v>4</v>
      </c>
      <c r="B33" s="19" t="s">
        <v>40</v>
      </c>
      <c r="C33" s="20"/>
      <c r="D33" s="15" t="s">
        <v>9</v>
      </c>
      <c r="E33" s="11" t="s">
        <v>10</v>
      </c>
      <c r="F33" s="26">
        <f>VLOOKUP($A33,'Top3 Non-Adjusted RAW'!$B:$H,2,FALSE)</f>
        <v>0.75509999999999999</v>
      </c>
      <c r="G33" s="26">
        <f>VLOOKUP($A33,'Top3 Non-Adjusted RAW'!$B:$H,3,FALSE)</f>
        <v>0.84819999999999995</v>
      </c>
      <c r="H33" s="26">
        <f>VLOOKUP($A33,'Top3 Non-Adjusted RAW'!$B:$H,4,FALSE)</f>
        <v>0.65669999999999995</v>
      </c>
      <c r="I33" s="26">
        <f>VLOOKUP($A33,'Top3 Non-Adjusted RAW'!$B:$H,5,FALSE)</f>
        <v>0.81010000000000004</v>
      </c>
      <c r="J33" s="26">
        <f>VLOOKUP($A33,'Top3 Non-Adjusted RAW'!$B:$H,6,FALSE)</f>
        <v>0.7238</v>
      </c>
      <c r="K33" s="26">
        <f>VLOOKUP($A33,'Top3 Non-Adjusted RAW'!$B:$H,7,FALSE)</f>
        <v>0.50090000000000001</v>
      </c>
    </row>
    <row r="34" spans="1:11" x14ac:dyDescent="0.2">
      <c r="A34">
        <v>63</v>
      </c>
      <c r="B34" s="16" t="s">
        <v>41</v>
      </c>
      <c r="C34" s="16"/>
      <c r="D34" s="15" t="s">
        <v>9</v>
      </c>
      <c r="E34" s="11" t="s">
        <v>10</v>
      </c>
      <c r="F34" s="26">
        <f>VLOOKUP($A34,'Top3 Non-Adjusted RAW'!$B:$H,2,FALSE)</f>
        <v>0.65110000000000001</v>
      </c>
      <c r="G34" s="26">
        <f>VLOOKUP($A34,'Top3 Non-Adjusted RAW'!$B:$H,3,FALSE)</f>
        <v>0.85429999999999995</v>
      </c>
      <c r="H34" s="26">
        <f>VLOOKUP($A34,'Top3 Non-Adjusted RAW'!$B:$H,4,FALSE)</f>
        <v>0.73399999999999999</v>
      </c>
      <c r="I34" s="26">
        <f>VLOOKUP($A34,'Top3 Non-Adjusted RAW'!$B:$H,5,FALSE)</f>
        <v>0.61150000000000004</v>
      </c>
      <c r="J34" s="26">
        <f>VLOOKUP($A34,'Top3 Non-Adjusted RAW'!$B:$H,6,FALSE)</f>
        <v>0.72770000000000001</v>
      </c>
      <c r="K34" s="26">
        <f>VLOOKUP($A34,'Top3 Non-Adjusted RAW'!$B:$H,7,FALSE)</f>
        <v>0.47010000000000002</v>
      </c>
    </row>
    <row r="35" spans="1:11" x14ac:dyDescent="0.2">
      <c r="A35">
        <v>27</v>
      </c>
      <c r="B35" s="16" t="s">
        <v>42</v>
      </c>
      <c r="C35" s="16"/>
      <c r="D35" s="15" t="s">
        <v>9</v>
      </c>
      <c r="E35" s="11" t="s">
        <v>10</v>
      </c>
      <c r="F35" s="26">
        <f>VLOOKUP($A35,'Top3 Non-Adjusted RAW'!$B:$H,2,FALSE)</f>
        <v>0.49659999999999999</v>
      </c>
      <c r="G35" s="26">
        <f>VLOOKUP($A35,'Top3 Non-Adjusted RAW'!$B:$H,3,FALSE)</f>
        <v>0.75919999999999999</v>
      </c>
      <c r="H35" s="26">
        <f>VLOOKUP($A35,'Top3 Non-Adjusted RAW'!$B:$H,4,FALSE)</f>
        <v>0.47710000000000002</v>
      </c>
      <c r="I35" s="26">
        <f>VLOOKUP($A35,'Top3 Non-Adjusted RAW'!$B:$H,5,FALSE)</f>
        <v>0.58450000000000002</v>
      </c>
      <c r="J35" s="26">
        <f>VLOOKUP($A35,'Top3 Non-Adjusted RAW'!$B:$H,6,FALSE)</f>
        <v>0.47799999999999998</v>
      </c>
      <c r="K35" s="26">
        <f>VLOOKUP($A35,'Top3 Non-Adjusted RAW'!$B:$H,7,FALSE)</f>
        <v>0.43540000000000001</v>
      </c>
    </row>
    <row r="36" spans="1:11" x14ac:dyDescent="0.2">
      <c r="A36">
        <v>26</v>
      </c>
      <c r="B36" s="16" t="s">
        <v>43</v>
      </c>
      <c r="C36" s="16"/>
      <c r="D36" s="15" t="s">
        <v>9</v>
      </c>
      <c r="E36" s="11" t="s">
        <v>10</v>
      </c>
      <c r="F36" s="26">
        <f>VLOOKUP($A36,'Top3 Non-Adjusted RAW'!$B:$H,2,FALSE)</f>
        <v>0.62860000000000005</v>
      </c>
      <c r="G36" s="26">
        <f>VLOOKUP($A36,'Top3 Non-Adjusted RAW'!$B:$H,3,FALSE)</f>
        <v>0.77210000000000001</v>
      </c>
      <c r="H36" s="26">
        <f>VLOOKUP($A36,'Top3 Non-Adjusted RAW'!$B:$H,4,FALSE)</f>
        <v>0.5958</v>
      </c>
      <c r="I36" s="26">
        <f>VLOOKUP($A36,'Top3 Non-Adjusted RAW'!$B:$H,5,FALSE)</f>
        <v>0.69320000000000004</v>
      </c>
      <c r="J36" s="26">
        <f>VLOOKUP($A36,'Top3 Non-Adjusted RAW'!$B:$H,6,FALSE)</f>
        <v>0.66639999999999999</v>
      </c>
      <c r="K36" s="26">
        <f>VLOOKUP($A36,'Top3 Non-Adjusted RAW'!$B:$H,7,FALSE)</f>
        <v>0.45240000000000002</v>
      </c>
    </row>
    <row r="37" spans="1:11" x14ac:dyDescent="0.2">
      <c r="A37">
        <v>18</v>
      </c>
      <c r="B37" s="16" t="s">
        <v>44</v>
      </c>
      <c r="C37" s="16"/>
      <c r="D37" s="15" t="s">
        <v>9</v>
      </c>
      <c r="E37" s="11" t="s">
        <v>10</v>
      </c>
      <c r="F37" s="26">
        <f>VLOOKUP($A37,'Top3 Non-Adjusted RAW'!$B:$H,2,FALSE)</f>
        <v>0.63190000000000002</v>
      </c>
      <c r="G37" s="26">
        <f>VLOOKUP($A37,'Top3 Non-Adjusted RAW'!$B:$H,3,FALSE)</f>
        <v>0.77470000000000006</v>
      </c>
      <c r="H37" s="26">
        <f>VLOOKUP($A37,'Top3 Non-Adjusted RAW'!$B:$H,4,FALSE)</f>
        <v>0.6129</v>
      </c>
      <c r="I37" s="26">
        <f>VLOOKUP($A37,'Top3 Non-Adjusted RAW'!$B:$H,5,FALSE)</f>
        <v>0.66059999999999997</v>
      </c>
      <c r="J37" s="26">
        <f>VLOOKUP($A37,'Top3 Non-Adjusted RAW'!$B:$H,6,FALSE)</f>
        <v>0.62790000000000001</v>
      </c>
      <c r="K37" s="26">
        <f>VLOOKUP($A37,'Top3 Non-Adjusted RAW'!$B:$H,7,FALSE)</f>
        <v>0.45019999999999999</v>
      </c>
    </row>
    <row r="38" spans="1:11" x14ac:dyDescent="0.2">
      <c r="A38">
        <v>30</v>
      </c>
      <c r="B38" s="16" t="s">
        <v>45</v>
      </c>
      <c r="C38" s="16"/>
      <c r="D38" s="15" t="s">
        <v>9</v>
      </c>
      <c r="E38" s="11" t="s">
        <v>10</v>
      </c>
      <c r="F38" s="26">
        <f>VLOOKUP($A38,'Top3 Non-Adjusted RAW'!$B:$H,2,FALSE)</f>
        <v>0.65820000000000001</v>
      </c>
      <c r="G38" s="26">
        <f>VLOOKUP($A38,'Top3 Non-Adjusted RAW'!$B:$H,3,FALSE)</f>
        <v>0.82609999999999995</v>
      </c>
      <c r="H38" s="26">
        <f>VLOOKUP($A38,'Top3 Non-Adjusted RAW'!$B:$H,4,FALSE)</f>
        <v>0.6593</v>
      </c>
      <c r="I38" s="26">
        <f>VLOOKUP($A38,'Top3 Non-Adjusted RAW'!$B:$H,5,FALSE)</f>
        <v>0.72109999999999996</v>
      </c>
      <c r="J38" s="26">
        <f>VLOOKUP($A38,'Top3 Non-Adjusted RAW'!$B:$H,6,FALSE)</f>
        <v>0.7006</v>
      </c>
      <c r="K38" s="26">
        <f>VLOOKUP($A38,'Top3 Non-Adjusted RAW'!$B:$H,7,FALSE)</f>
        <v>0.4919</v>
      </c>
    </row>
    <row r="39" spans="1:11" x14ac:dyDescent="0.2">
      <c r="A39">
        <v>34</v>
      </c>
      <c r="B39" s="16" t="s">
        <v>46</v>
      </c>
      <c r="C39" s="16"/>
      <c r="D39" s="15" t="s">
        <v>9</v>
      </c>
      <c r="E39" s="11" t="s">
        <v>10</v>
      </c>
      <c r="F39" s="26">
        <f>VLOOKUP($A39,'Top3 Non-Adjusted RAW'!$B:$H,2,FALSE)</f>
        <v>0.62280000000000002</v>
      </c>
      <c r="G39" s="26">
        <f>VLOOKUP($A39,'Top3 Non-Adjusted RAW'!$B:$H,3,FALSE)</f>
        <v>0.76060000000000005</v>
      </c>
      <c r="H39" s="26">
        <f>VLOOKUP($A39,'Top3 Non-Adjusted RAW'!$B:$H,4,FALSE)</f>
        <v>0.5948</v>
      </c>
      <c r="I39" s="26">
        <f>VLOOKUP($A39,'Top3 Non-Adjusted RAW'!$B:$H,5,FALSE)</f>
        <v>0.68110000000000004</v>
      </c>
      <c r="J39" s="26">
        <f>VLOOKUP($A39,'Top3 Non-Adjusted RAW'!$B:$H,6,FALSE)</f>
        <v>0.59970000000000001</v>
      </c>
      <c r="K39" s="26">
        <f>VLOOKUP($A39,'Top3 Non-Adjusted RAW'!$B:$H,7,FALSE)</f>
        <v>0.44940000000000002</v>
      </c>
    </row>
    <row r="40" spans="1:11" x14ac:dyDescent="0.2">
      <c r="A40">
        <v>52</v>
      </c>
      <c r="B40" s="16" t="s">
        <v>47</v>
      </c>
      <c r="C40" s="16"/>
      <c r="D40" s="15" t="s">
        <v>9</v>
      </c>
      <c r="E40" s="11" t="s">
        <v>10</v>
      </c>
      <c r="F40" s="26">
        <f>VLOOKUP($A40,'Top3 Non-Adjusted RAW'!$B:$H,2,FALSE)</f>
        <v>0.65310000000000001</v>
      </c>
      <c r="G40" s="26">
        <f>VLOOKUP($A40,'Top3 Non-Adjusted RAW'!$B:$H,3,FALSE)</f>
        <v>0.77490000000000003</v>
      </c>
      <c r="H40" s="26">
        <f>VLOOKUP($A40,'Top3 Non-Adjusted RAW'!$B:$H,4,FALSE)</f>
        <v>0.64100000000000001</v>
      </c>
      <c r="I40" s="26">
        <f>VLOOKUP($A40,'Top3 Non-Adjusted RAW'!$B:$H,5,FALSE)</f>
        <v>0.69540000000000002</v>
      </c>
      <c r="J40" s="26">
        <f>VLOOKUP($A40,'Top3 Non-Adjusted RAW'!$B:$H,6,FALSE)</f>
        <v>0.61040000000000005</v>
      </c>
      <c r="K40" s="26">
        <f>VLOOKUP($A40,'Top3 Non-Adjusted RAW'!$B:$H,7,FALSE)</f>
        <v>0.44840000000000002</v>
      </c>
    </row>
    <row r="41" spans="1:11" x14ac:dyDescent="0.2">
      <c r="A41">
        <v>25</v>
      </c>
      <c r="B41" s="16" t="s">
        <v>48</v>
      </c>
      <c r="C41" s="16"/>
      <c r="D41" s="15" t="s">
        <v>9</v>
      </c>
      <c r="E41" s="11" t="s">
        <v>10</v>
      </c>
      <c r="F41" s="26">
        <f>VLOOKUP($A41,'Top3 Non-Adjusted RAW'!$B:$H,2,FALSE)</f>
        <v>0.61899999999999999</v>
      </c>
      <c r="G41" s="26">
        <f>VLOOKUP($A41,'Top3 Non-Adjusted RAW'!$B:$H,3,FALSE)</f>
        <v>0.79049999999999998</v>
      </c>
      <c r="H41" s="26">
        <f>VLOOKUP($A41,'Top3 Non-Adjusted RAW'!$B:$H,4,FALSE)</f>
        <v>0.61839999999999995</v>
      </c>
      <c r="I41" s="26">
        <f>VLOOKUP($A41,'Top3 Non-Adjusted RAW'!$B:$H,5,FALSE)</f>
        <v>0.63339999999999996</v>
      </c>
      <c r="J41" s="26">
        <f>VLOOKUP($A41,'Top3 Non-Adjusted RAW'!$B:$H,6,FALSE)</f>
        <v>0.53990000000000005</v>
      </c>
      <c r="K41" s="26">
        <f>VLOOKUP($A41,'Top3 Non-Adjusted RAW'!$B:$H,7,FALSE)</f>
        <v>0.44590000000000002</v>
      </c>
    </row>
    <row r="42" spans="1:11" x14ac:dyDescent="0.2">
      <c r="A42">
        <v>45</v>
      </c>
      <c r="B42" s="16" t="s">
        <v>49</v>
      </c>
      <c r="C42" s="16"/>
      <c r="D42" s="15" t="s">
        <v>9</v>
      </c>
      <c r="E42" s="11" t="s">
        <v>10</v>
      </c>
      <c r="F42" s="26">
        <f>VLOOKUP($A42,'Top3 Non-Adjusted RAW'!$B:$H,2,FALSE)</f>
        <v>0.66590000000000005</v>
      </c>
      <c r="G42" s="26">
        <f>VLOOKUP($A42,'Top3 Non-Adjusted RAW'!$B:$H,3,FALSE)</f>
        <v>0.78920000000000001</v>
      </c>
      <c r="H42" s="26">
        <f>VLOOKUP($A42,'Top3 Non-Adjusted RAW'!$B:$H,4,FALSE)</f>
        <v>0.66300000000000003</v>
      </c>
      <c r="I42" s="26">
        <f>VLOOKUP($A42,'Top3 Non-Adjusted RAW'!$B:$H,5,FALSE)</f>
        <v>0.67630000000000001</v>
      </c>
      <c r="J42" s="26">
        <f>VLOOKUP($A42,'Top3 Non-Adjusted RAW'!$B:$H,6,FALSE)</f>
        <v>0.66369999999999996</v>
      </c>
      <c r="K42" s="26">
        <f>VLOOKUP($A42,'Top3 Non-Adjusted RAW'!$B:$H,7,FALSE)</f>
        <v>0.45390000000000003</v>
      </c>
    </row>
    <row r="43" spans="1:11" x14ac:dyDescent="0.2">
      <c r="A43">
        <v>48</v>
      </c>
      <c r="B43" s="16" t="s">
        <v>50</v>
      </c>
      <c r="C43" s="16"/>
      <c r="D43" s="15" t="s">
        <v>9</v>
      </c>
      <c r="E43" s="11" t="s">
        <v>10</v>
      </c>
      <c r="F43" s="26">
        <f>VLOOKUP($A43,'Top3 Non-Adjusted RAW'!$B:$H,2,FALSE)</f>
        <v>0.72350000000000003</v>
      </c>
      <c r="G43" s="26">
        <f>VLOOKUP($A43,'Top3 Non-Adjusted RAW'!$B:$H,3,FALSE)</f>
        <v>0.76480000000000004</v>
      </c>
      <c r="H43" s="26">
        <f>VLOOKUP($A43,'Top3 Non-Adjusted RAW'!$B:$H,4,FALSE)</f>
        <v>0.71299999999999997</v>
      </c>
      <c r="I43" s="26">
        <f>VLOOKUP($A43,'Top3 Non-Adjusted RAW'!$B:$H,5,FALSE)</f>
        <v>0.76080000000000003</v>
      </c>
      <c r="J43" s="26">
        <f>VLOOKUP($A43,'Top3 Non-Adjusted RAW'!$B:$H,6,FALSE)</f>
        <v>0.70640000000000003</v>
      </c>
      <c r="K43" s="26">
        <f>VLOOKUP($A43,'Top3 Non-Adjusted RAW'!$B:$H,7,FALSE)</f>
        <v>0.56769999999999998</v>
      </c>
    </row>
    <row r="44" spans="1:11" x14ac:dyDescent="0.2">
      <c r="A44">
        <v>19</v>
      </c>
      <c r="B44" s="16" t="s">
        <v>51</v>
      </c>
      <c r="C44" s="16"/>
      <c r="D44" s="15" t="s">
        <v>9</v>
      </c>
      <c r="E44" s="11" t="s">
        <v>10</v>
      </c>
      <c r="F44" s="26"/>
      <c r="G44" s="26"/>
      <c r="H44" s="26"/>
      <c r="I44" s="26"/>
      <c r="J44" s="26"/>
      <c r="K44" s="26"/>
    </row>
    <row r="45" spans="1:11" x14ac:dyDescent="0.2">
      <c r="A45">
        <v>16</v>
      </c>
      <c r="B45" s="16" t="s">
        <v>52</v>
      </c>
      <c r="C45" s="16"/>
      <c r="D45" s="15" t="s">
        <v>9</v>
      </c>
      <c r="E45" s="11" t="s">
        <v>10</v>
      </c>
      <c r="F45" s="26">
        <f>VLOOKUP($A45,'Top3 Non-Adjusted RAW'!$B:$H,2,FALSE)</f>
        <v>0.55369999999999997</v>
      </c>
      <c r="G45" s="26">
        <f>VLOOKUP($A45,'Top3 Non-Adjusted RAW'!$B:$H,3,FALSE)</f>
        <v>0.71079999999999999</v>
      </c>
      <c r="H45" s="26">
        <f>VLOOKUP($A45,'Top3 Non-Adjusted RAW'!$B:$H,4,FALSE)</f>
        <v>0.53349999999999997</v>
      </c>
      <c r="I45" s="26">
        <f>VLOOKUP($A45,'Top3 Non-Adjusted RAW'!$B:$H,5,FALSE)</f>
        <v>0.62360000000000004</v>
      </c>
      <c r="J45" s="26">
        <f>VLOOKUP($A45,'Top3 Non-Adjusted RAW'!$B:$H,6,FALSE)</f>
        <v>0.54779999999999995</v>
      </c>
      <c r="K45" s="26">
        <f>VLOOKUP($A45,'Top3 Non-Adjusted RAW'!$B:$H,7,FALSE)</f>
        <v>0.40689999999999998</v>
      </c>
    </row>
    <row r="46" spans="1:11" x14ac:dyDescent="0.2">
      <c r="A46">
        <v>28</v>
      </c>
      <c r="B46" s="16" t="s">
        <v>53</v>
      </c>
      <c r="C46" s="16"/>
      <c r="D46" s="15" t="s">
        <v>9</v>
      </c>
      <c r="E46" s="11" t="s">
        <v>10</v>
      </c>
      <c r="F46" s="26">
        <f>VLOOKUP($A46,'Top3 Non-Adjusted RAW'!$B:$H,2,FALSE)</f>
        <v>0.56940000000000002</v>
      </c>
      <c r="G46" s="26">
        <f>VLOOKUP($A46,'Top3 Non-Adjusted RAW'!$B:$H,3,FALSE)</f>
        <v>0.76870000000000005</v>
      </c>
      <c r="H46" s="26">
        <f>VLOOKUP($A46,'Top3 Non-Adjusted RAW'!$B:$H,4,FALSE)</f>
        <v>0.55289999999999995</v>
      </c>
      <c r="I46" s="26">
        <f>VLOOKUP($A46,'Top3 Non-Adjusted RAW'!$B:$H,5,FALSE)</f>
        <v>0.60540000000000005</v>
      </c>
      <c r="J46" s="26">
        <f>VLOOKUP($A46,'Top3 Non-Adjusted RAW'!$B:$H,6,FALSE)</f>
        <v>0.54620000000000002</v>
      </c>
      <c r="K46" s="26">
        <f>VLOOKUP($A46,'Top3 Non-Adjusted RAW'!$B:$H,7,FALSE)</f>
        <v>0.48110000000000003</v>
      </c>
    </row>
    <row r="47" spans="1:11" x14ac:dyDescent="0.2">
      <c r="A47">
        <v>33</v>
      </c>
      <c r="B47" s="16" t="s">
        <v>54</v>
      </c>
      <c r="C47" s="16"/>
      <c r="D47" s="15" t="s">
        <v>9</v>
      </c>
      <c r="E47" s="11" t="s">
        <v>10</v>
      </c>
      <c r="F47" s="26">
        <f>VLOOKUP($A47,'Top3 Non-Adjusted RAW'!$B:$H,2,FALSE)</f>
        <v>0.55930000000000002</v>
      </c>
      <c r="G47" s="26">
        <f>VLOOKUP($A47,'Top3 Non-Adjusted RAW'!$B:$H,3,FALSE)</f>
        <v>0.76729999999999998</v>
      </c>
      <c r="H47" s="26">
        <f>VLOOKUP($A47,'Top3 Non-Adjusted RAW'!$B:$H,4,FALSE)</f>
        <v>0.49249999999999999</v>
      </c>
      <c r="I47" s="26">
        <f>VLOOKUP($A47,'Top3 Non-Adjusted RAW'!$B:$H,5,FALSE)</f>
        <v>0.64680000000000004</v>
      </c>
      <c r="J47" s="26">
        <f>VLOOKUP($A47,'Top3 Non-Adjusted RAW'!$B:$H,6,FALSE)</f>
        <v>0.57579999999999998</v>
      </c>
      <c r="K47" s="26">
        <f>VLOOKUP($A47,'Top3 Non-Adjusted RAW'!$B:$H,7,FALSE)</f>
        <v>0.45639999999999997</v>
      </c>
    </row>
    <row r="48" spans="1:11" x14ac:dyDescent="0.2">
      <c r="A48">
        <v>32</v>
      </c>
      <c r="B48" s="16" t="s">
        <v>55</v>
      </c>
      <c r="C48" s="16"/>
      <c r="D48" s="15" t="s">
        <v>9</v>
      </c>
      <c r="E48" s="11" t="s">
        <v>10</v>
      </c>
      <c r="F48" s="26">
        <f>VLOOKUP($A48,'Top3 Non-Adjusted RAW'!$B:$H,2,FALSE)</f>
        <v>0.49940000000000001</v>
      </c>
      <c r="G48" s="26">
        <f>VLOOKUP($A48,'Top3 Non-Adjusted RAW'!$B:$H,3,FALSE)</f>
        <v>0.69850000000000001</v>
      </c>
      <c r="H48" s="26">
        <f>VLOOKUP($A48,'Top3 Non-Adjusted RAW'!$B:$H,4,FALSE)</f>
        <v>0.4985</v>
      </c>
      <c r="I48" s="26">
        <f>VLOOKUP($A48,'Top3 Non-Adjusted RAW'!$B:$H,5,FALSE)</f>
        <v>0.6089</v>
      </c>
      <c r="J48" s="26">
        <f>VLOOKUP($A48,'Top3 Non-Adjusted RAW'!$B:$H,6,FALSE)</f>
        <v>0.53769999999999996</v>
      </c>
      <c r="K48" s="26">
        <f>VLOOKUP($A48,'Top3 Non-Adjusted RAW'!$B:$H,7,FALSE)</f>
        <v>0.37369999999999998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ljqLIIBLgN/Oa7J5ZnMST9gSJIpDMaRAbK8jykOBq7xrgmKmyE18d70FbGWfBVWtN0sCTEqfe4E9BAy1wzGN6A==" saltValue="JrDcq4pokHp6u+skZv2pfg==" spinCount="100000" sheet="1" objects="1" scenarios="1"/>
  <conditionalFormatting sqref="F3:F48">
    <cfRule type="cellIs" dxfId="6" priority="4" stopIfTrue="1" operator="greaterThan">
      <formula>$F$2</formula>
    </cfRule>
  </conditionalFormatting>
  <conditionalFormatting sqref="G3:G48">
    <cfRule type="cellIs" dxfId="5" priority="2" stopIfTrue="1" operator="greaterThan">
      <formula>$F$2</formula>
    </cfRule>
  </conditionalFormatting>
  <conditionalFormatting sqref="H3:K48">
    <cfRule type="cellIs" dxfId="4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3931-4915-497D-8FDF-228A7EE159F0}">
  <dimension ref="A3:A39"/>
  <sheetViews>
    <sheetView topLeftCell="A13" workbookViewId="0">
      <selection activeCell="R40" activeCellId="1" sqref="A1:B38 R40:R42"/>
    </sheetView>
  </sheetViews>
  <sheetFormatPr defaultRowHeight="12.75" x14ac:dyDescent="0.2"/>
  <sheetData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89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89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89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89</v>
      </c>
    </row>
    <row r="27" spans="1:1" x14ac:dyDescent="0.2">
      <c r="A27" t="s">
        <v>98</v>
      </c>
    </row>
    <row r="28" spans="1:1" x14ac:dyDescent="0.2">
      <c r="A28" t="s">
        <v>99</v>
      </c>
    </row>
    <row r="29" spans="1:1" x14ac:dyDescent="0.2">
      <c r="A29" t="s">
        <v>89</v>
      </c>
    </row>
    <row r="30" spans="1:1" x14ac:dyDescent="0.2">
      <c r="A30" t="s">
        <v>100</v>
      </c>
    </row>
    <row r="31" spans="1:1" x14ac:dyDescent="0.2">
      <c r="A31" t="s">
        <v>101</v>
      </c>
    </row>
    <row r="32" spans="1:1" x14ac:dyDescent="0.2">
      <c r="A32" t="s">
        <v>109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107</v>
      </c>
    </row>
    <row r="38" spans="1:1" x14ac:dyDescent="0.2">
      <c r="A38" t="s">
        <v>79</v>
      </c>
    </row>
    <row r="39" spans="1:1" x14ac:dyDescent="0.2">
      <c r="A39" t="s">
        <v>108</v>
      </c>
    </row>
  </sheetData>
  <sheetProtection algorithmName="SHA-512" hashValue="42DMhgP+K+0K1cA2M8UFWAty1yZ4+yEZbnlFBHs524A1AwW1o9hvdDIsGnunVB9rMJ33zAllJpb6As2+aQZEgg==" saltValue="Fld+3kEMKy1Jd+Fbttt7SQ==" spinCount="100000" sheet="1" objects="1" scenario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5FCD2-E498-44A3-8055-80145505C4BA}">
  <dimension ref="A2:A38"/>
  <sheetViews>
    <sheetView workbookViewId="0">
      <selection activeCell="R40" activeCellId="1" sqref="A1:B38 R40:R42"/>
    </sheetView>
  </sheetViews>
  <sheetFormatPr defaultRowHeight="12.75" x14ac:dyDescent="0.2"/>
  <sheetData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114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115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116</v>
      </c>
    </row>
    <row r="15" spans="1:1" x14ac:dyDescent="0.2">
      <c r="A15" t="s">
        <v>91</v>
      </c>
    </row>
    <row r="16" spans="1:1" x14ac:dyDescent="0.2">
      <c r="A16" t="s">
        <v>89</v>
      </c>
    </row>
    <row r="17" spans="1:1" x14ac:dyDescent="0.2">
      <c r="A17" t="s">
        <v>117</v>
      </c>
    </row>
    <row r="18" spans="1:1" x14ac:dyDescent="0.2">
      <c r="A18" t="s">
        <v>93</v>
      </c>
    </row>
    <row r="19" spans="1:1" x14ac:dyDescent="0.2">
      <c r="A19" t="s">
        <v>89</v>
      </c>
    </row>
    <row r="20" spans="1:1" x14ac:dyDescent="0.2">
      <c r="A20" t="s">
        <v>118</v>
      </c>
    </row>
    <row r="21" spans="1:1" x14ac:dyDescent="0.2">
      <c r="A21" t="s">
        <v>95</v>
      </c>
    </row>
    <row r="22" spans="1:1" x14ac:dyDescent="0.2">
      <c r="A22" t="s">
        <v>89</v>
      </c>
    </row>
    <row r="23" spans="1:1" x14ac:dyDescent="0.2">
      <c r="A23" t="s">
        <v>119</v>
      </c>
    </row>
    <row r="24" spans="1:1" x14ac:dyDescent="0.2">
      <c r="A24" t="s">
        <v>97</v>
      </c>
    </row>
    <row r="25" spans="1:1" x14ac:dyDescent="0.2">
      <c r="A25" t="s">
        <v>89</v>
      </c>
    </row>
    <row r="26" spans="1:1" x14ac:dyDescent="0.2">
      <c r="A26" t="s">
        <v>120</v>
      </c>
    </row>
    <row r="27" spans="1:1" x14ac:dyDescent="0.2">
      <c r="A27" t="s">
        <v>99</v>
      </c>
    </row>
    <row r="28" spans="1:1" x14ac:dyDescent="0.2">
      <c r="A28" t="s">
        <v>89</v>
      </c>
    </row>
    <row r="29" spans="1:1" x14ac:dyDescent="0.2">
      <c r="A29" t="s">
        <v>100</v>
      </c>
    </row>
    <row r="30" spans="1:1" x14ac:dyDescent="0.2">
      <c r="A30" t="s">
        <v>101</v>
      </c>
    </row>
    <row r="31" spans="1:1" x14ac:dyDescent="0.2">
      <c r="A31" t="s">
        <v>102</v>
      </c>
    </row>
    <row r="32" spans="1:1" x14ac:dyDescent="0.2">
      <c r="A32" t="s">
        <v>103</v>
      </c>
    </row>
    <row r="33" spans="1:1" x14ac:dyDescent="0.2">
      <c r="A33" t="s">
        <v>104</v>
      </c>
    </row>
    <row r="34" spans="1:1" x14ac:dyDescent="0.2">
      <c r="A34" t="s">
        <v>105</v>
      </c>
    </row>
    <row r="35" spans="1:1" x14ac:dyDescent="0.2">
      <c r="A35" t="s">
        <v>106</v>
      </c>
    </row>
    <row r="36" spans="1:1" x14ac:dyDescent="0.2">
      <c r="A36" t="s">
        <v>107</v>
      </c>
    </row>
    <row r="37" spans="1:1" x14ac:dyDescent="0.2">
      <c r="A37" t="s">
        <v>79</v>
      </c>
    </row>
    <row r="38" spans="1:1" x14ac:dyDescent="0.2">
      <c r="A38" t="s">
        <v>108</v>
      </c>
    </row>
  </sheetData>
  <sheetProtection algorithmName="SHA-512" hashValue="cdb+JUit7/COm06ZoMCkxOzcHDDoefQ0d6OEDKic+ewBoDrBC1wHBeCk7AeSVxddXKTj5iSqisTmpNA3apT1vw==" saltValue="CHZLTL8MjNvAZtePTdZ95w==" spinCount="100000" sheet="1" objects="1" scenarios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97F2D-DD48-4799-A4E9-88310321AF6B}">
  <dimension ref="A3:A39"/>
  <sheetViews>
    <sheetView topLeftCell="A4" workbookViewId="0">
      <selection activeCell="R40" activeCellId="1" sqref="A1:B38 R40:R42"/>
    </sheetView>
  </sheetViews>
  <sheetFormatPr defaultRowHeight="12.75" x14ac:dyDescent="0.2"/>
  <sheetData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114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115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116</v>
      </c>
    </row>
    <row r="16" spans="1:1" x14ac:dyDescent="0.2">
      <c r="A16" t="s">
        <v>91</v>
      </c>
    </row>
    <row r="17" spans="1:1" x14ac:dyDescent="0.2">
      <c r="A17" t="s">
        <v>89</v>
      </c>
    </row>
    <row r="18" spans="1:1" x14ac:dyDescent="0.2">
      <c r="A18" t="s">
        <v>117</v>
      </c>
    </row>
    <row r="19" spans="1:1" x14ac:dyDescent="0.2">
      <c r="A19" t="s">
        <v>93</v>
      </c>
    </row>
    <row r="20" spans="1:1" x14ac:dyDescent="0.2">
      <c r="A20" t="s">
        <v>89</v>
      </c>
    </row>
    <row r="21" spans="1:1" x14ac:dyDescent="0.2">
      <c r="A21" t="s">
        <v>118</v>
      </c>
    </row>
    <row r="22" spans="1:1" x14ac:dyDescent="0.2">
      <c r="A22" t="s">
        <v>95</v>
      </c>
    </row>
    <row r="23" spans="1:1" x14ac:dyDescent="0.2">
      <c r="A23" t="s">
        <v>89</v>
      </c>
    </row>
    <row r="24" spans="1:1" x14ac:dyDescent="0.2">
      <c r="A24" t="s">
        <v>119</v>
      </c>
    </row>
    <row r="25" spans="1:1" x14ac:dyDescent="0.2">
      <c r="A25" t="s">
        <v>97</v>
      </c>
    </row>
    <row r="26" spans="1:1" x14ac:dyDescent="0.2">
      <c r="A26" t="s">
        <v>89</v>
      </c>
    </row>
    <row r="27" spans="1:1" x14ac:dyDescent="0.2">
      <c r="A27" t="s">
        <v>120</v>
      </c>
    </row>
    <row r="28" spans="1:1" x14ac:dyDescent="0.2">
      <c r="A28" t="s">
        <v>99</v>
      </c>
    </row>
    <row r="29" spans="1:1" x14ac:dyDescent="0.2">
      <c r="A29" t="s">
        <v>89</v>
      </c>
    </row>
    <row r="30" spans="1:1" x14ac:dyDescent="0.2">
      <c r="A30" t="s">
        <v>100</v>
      </c>
    </row>
    <row r="31" spans="1:1" x14ac:dyDescent="0.2">
      <c r="A31" t="s">
        <v>101</v>
      </c>
    </row>
    <row r="32" spans="1:1" x14ac:dyDescent="0.2">
      <c r="A32" t="s">
        <v>109</v>
      </c>
    </row>
    <row r="33" spans="1:1" x14ac:dyDescent="0.2">
      <c r="A33" t="s">
        <v>110</v>
      </c>
    </row>
    <row r="34" spans="1:1" x14ac:dyDescent="0.2">
      <c r="A34" t="s">
        <v>111</v>
      </c>
    </row>
    <row r="35" spans="1:1" x14ac:dyDescent="0.2">
      <c r="A35" t="s">
        <v>112</v>
      </c>
    </row>
    <row r="36" spans="1:1" x14ac:dyDescent="0.2">
      <c r="A36" t="s">
        <v>113</v>
      </c>
    </row>
    <row r="37" spans="1:1" x14ac:dyDescent="0.2">
      <c r="A37" t="s">
        <v>107</v>
      </c>
    </row>
    <row r="38" spans="1:1" x14ac:dyDescent="0.2">
      <c r="A38" t="s">
        <v>79</v>
      </c>
    </row>
    <row r="39" spans="1:1" x14ac:dyDescent="0.2">
      <c r="A39" t="s">
        <v>108</v>
      </c>
    </row>
  </sheetData>
  <sheetProtection algorithmName="SHA-512" hashValue="LsdGxZ9MOU0aqjnvEmQ+2rwwIx77pKYnm1eaYSEstXpYkEgxbmgV+Td9mEikQcaW9/xps5RM75H8lrW7AQ7HFQ==" saltValue="HmVSzCnXOkjXA4xNld/CPQ==" spinCount="100000" sheet="1" objects="1" scenario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96193-AC12-4B5C-BD99-DC149EE94CF7}">
  <dimension ref="A1:D39"/>
  <sheetViews>
    <sheetView workbookViewId="0">
      <selection activeCell="R40" activeCellId="1" sqref="A1:B38 R40:R42"/>
    </sheetView>
  </sheetViews>
  <sheetFormatPr defaultRowHeight="12.75" x14ac:dyDescent="0.2"/>
  <sheetData>
    <row r="1" spans="1:4" x14ac:dyDescent="0.2">
      <c r="A1" t="s">
        <v>121</v>
      </c>
    </row>
    <row r="2" spans="1:4" x14ac:dyDescent="0.2">
      <c r="A2" t="s">
        <v>122</v>
      </c>
    </row>
    <row r="3" spans="1:4" x14ac:dyDescent="0.2">
      <c r="A3" t="s">
        <v>80</v>
      </c>
    </row>
    <row r="4" spans="1:4" x14ac:dyDescent="0.2">
      <c r="A4" t="s">
        <v>123</v>
      </c>
    </row>
    <row r="5" spans="1:4" x14ac:dyDescent="0.2">
      <c r="A5" t="s">
        <v>82</v>
      </c>
      <c r="B5" t="s">
        <v>124</v>
      </c>
    </row>
    <row r="6" spans="1:4" x14ac:dyDescent="0.2">
      <c r="A6" t="s">
        <v>114</v>
      </c>
      <c r="D6" t="s">
        <v>125</v>
      </c>
    </row>
    <row r="7" spans="1:4" x14ac:dyDescent="0.2">
      <c r="A7" t="s">
        <v>84</v>
      </c>
      <c r="D7" t="s">
        <v>126</v>
      </c>
    </row>
    <row r="8" spans="1:4" x14ac:dyDescent="0.2">
      <c r="A8" t="s">
        <v>85</v>
      </c>
      <c r="D8" t="s">
        <v>127</v>
      </c>
    </row>
    <row r="9" spans="1:4" x14ac:dyDescent="0.2">
      <c r="A9" t="s">
        <v>115</v>
      </c>
      <c r="D9" t="s">
        <v>128</v>
      </c>
    </row>
    <row r="10" spans="1:4" x14ac:dyDescent="0.2">
      <c r="A10" t="s">
        <v>87</v>
      </c>
      <c r="D10" t="s">
        <v>129</v>
      </c>
    </row>
    <row r="11" spans="1:4" x14ac:dyDescent="0.2">
      <c r="A11" t="s">
        <v>88</v>
      </c>
      <c r="B11" t="s">
        <v>130</v>
      </c>
    </row>
    <row r="12" spans="1:4" x14ac:dyDescent="0.2">
      <c r="A12" t="s">
        <v>89</v>
      </c>
      <c r="B12" t="s">
        <v>131</v>
      </c>
    </row>
    <row r="13" spans="1:4" x14ac:dyDescent="0.2">
      <c r="A13" t="s">
        <v>116</v>
      </c>
      <c r="B13" t="s">
        <v>132</v>
      </c>
    </row>
    <row r="14" spans="1:4" x14ac:dyDescent="0.2">
      <c r="A14" t="s">
        <v>91</v>
      </c>
      <c r="B14" t="s">
        <v>133</v>
      </c>
    </row>
    <row r="15" spans="1:4" x14ac:dyDescent="0.2">
      <c r="A15" t="s">
        <v>89</v>
      </c>
      <c r="B15" t="s">
        <v>131</v>
      </c>
    </row>
    <row r="16" spans="1:4" x14ac:dyDescent="0.2">
      <c r="A16" t="s">
        <v>117</v>
      </c>
      <c r="B16" t="s">
        <v>134</v>
      </c>
    </row>
    <row r="17" spans="1:2" x14ac:dyDescent="0.2">
      <c r="A17" t="s">
        <v>93</v>
      </c>
      <c r="B17" t="s">
        <v>135</v>
      </c>
    </row>
    <row r="18" spans="1:2" x14ac:dyDescent="0.2">
      <c r="A18" t="s">
        <v>89</v>
      </c>
    </row>
    <row r="19" spans="1:2" x14ac:dyDescent="0.2">
      <c r="A19" t="s">
        <v>118</v>
      </c>
      <c r="B19" t="s">
        <v>136</v>
      </c>
    </row>
    <row r="20" spans="1:2" x14ac:dyDescent="0.2">
      <c r="A20" t="s">
        <v>95</v>
      </c>
      <c r="B20" t="s">
        <v>137</v>
      </c>
    </row>
    <row r="21" spans="1:2" x14ac:dyDescent="0.2">
      <c r="A21" t="s">
        <v>89</v>
      </c>
    </row>
    <row r="22" spans="1:2" x14ac:dyDescent="0.2">
      <c r="A22" t="s">
        <v>119</v>
      </c>
      <c r="B22" t="s">
        <v>138</v>
      </c>
    </row>
    <row r="23" spans="1:2" x14ac:dyDescent="0.2">
      <c r="A23" t="s">
        <v>97</v>
      </c>
      <c r="B23" t="s">
        <v>139</v>
      </c>
    </row>
    <row r="24" spans="1:2" x14ac:dyDescent="0.2">
      <c r="A24" t="s">
        <v>89</v>
      </c>
    </row>
    <row r="25" spans="1:2" x14ac:dyDescent="0.2">
      <c r="A25" t="s">
        <v>120</v>
      </c>
      <c r="B25" t="s">
        <v>140</v>
      </c>
    </row>
    <row r="26" spans="1:2" x14ac:dyDescent="0.2">
      <c r="A26" t="s">
        <v>99</v>
      </c>
      <c r="B26" t="s">
        <v>141</v>
      </c>
    </row>
    <row r="27" spans="1:2" x14ac:dyDescent="0.2">
      <c r="A27" t="s">
        <v>89</v>
      </c>
    </row>
    <row r="28" spans="1:2" x14ac:dyDescent="0.2">
      <c r="A28" t="s">
        <v>100</v>
      </c>
    </row>
    <row r="29" spans="1:2" x14ac:dyDescent="0.2">
      <c r="A29" t="s">
        <v>101</v>
      </c>
    </row>
    <row r="30" spans="1:2" x14ac:dyDescent="0.2">
      <c r="A30" t="s">
        <v>142</v>
      </c>
      <c r="B30" t="s">
        <v>143</v>
      </c>
    </row>
    <row r="31" spans="1:2" x14ac:dyDescent="0.2">
      <c r="A31" t="s">
        <v>144</v>
      </c>
      <c r="B31" t="s">
        <v>145</v>
      </c>
    </row>
    <row r="32" spans="1:2" x14ac:dyDescent="0.2">
      <c r="A32" t="s">
        <v>146</v>
      </c>
      <c r="B32" t="s">
        <v>147</v>
      </c>
    </row>
    <row r="33" spans="1:2" x14ac:dyDescent="0.2">
      <c r="A33" t="s">
        <v>148</v>
      </c>
      <c r="B33" t="s">
        <v>149</v>
      </c>
    </row>
    <row r="34" spans="1:2" x14ac:dyDescent="0.2">
      <c r="A34" t="s">
        <v>150</v>
      </c>
      <c r="B34" t="s">
        <v>151</v>
      </c>
    </row>
    <row r="35" spans="1:2" x14ac:dyDescent="0.2">
      <c r="A35" t="s">
        <v>152</v>
      </c>
      <c r="B35" t="s">
        <v>153</v>
      </c>
    </row>
    <row r="36" spans="1:2" x14ac:dyDescent="0.2">
      <c r="A36" t="s">
        <v>154</v>
      </c>
    </row>
    <row r="37" spans="1:2" x14ac:dyDescent="0.2">
      <c r="A37" t="s">
        <v>122</v>
      </c>
    </row>
    <row r="38" spans="1:2" x14ac:dyDescent="0.2">
      <c r="A38" t="s">
        <v>155</v>
      </c>
    </row>
    <row r="39" spans="1:2" x14ac:dyDescent="0.2">
      <c r="A39" t="s">
        <v>156</v>
      </c>
    </row>
  </sheetData>
  <sheetProtection algorithmName="SHA-512" hashValue="7efgoiafJ0pWnqsXzYl/3btNnitmIhNkcfgE/wjMu/ivOUE12fQIlaFqzpvQNvJnMvt70TpvBkhe1R4Ll3lMuA==" saltValue="VGbTS+q+NemAvb+n2lOLt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74C6-E0A6-4820-A0EA-361F7DFED0DC}">
  <dimension ref="A1:H51"/>
  <sheetViews>
    <sheetView workbookViewId="0">
      <selection activeCell="B37" sqref="B37"/>
    </sheetView>
  </sheetViews>
  <sheetFormatPr defaultRowHeight="12.75" x14ac:dyDescent="0.2"/>
  <cols>
    <col min="1" max="1" width="12.85546875" bestFit="1" customWidth="1"/>
    <col min="2" max="2" width="16.85546875" bestFit="1" customWidth="1"/>
    <col min="3" max="3" width="15.7109375" bestFit="1" customWidth="1"/>
    <col min="4" max="8" width="12" bestFit="1" customWidth="1"/>
  </cols>
  <sheetData>
    <row r="1" spans="1:8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</row>
    <row r="2" spans="1:8" x14ac:dyDescent="0.2">
      <c r="A2" t="s">
        <v>27</v>
      </c>
      <c r="B2">
        <v>21</v>
      </c>
      <c r="C2">
        <v>0.86980000000000002</v>
      </c>
      <c r="D2">
        <v>0.90910000000000002</v>
      </c>
      <c r="E2">
        <v>0.84389999999999998</v>
      </c>
      <c r="F2">
        <v>0.88959999999999995</v>
      </c>
      <c r="G2">
        <v>0.87039999999999995</v>
      </c>
      <c r="H2">
        <v>0.4733</v>
      </c>
    </row>
    <row r="3" spans="1:8" x14ac:dyDescent="0.2">
      <c r="A3" t="s">
        <v>32</v>
      </c>
      <c r="B3">
        <v>41</v>
      </c>
      <c r="C3">
        <v>0.78059999999999996</v>
      </c>
      <c r="D3">
        <v>0.82769999999999999</v>
      </c>
      <c r="E3">
        <v>0.73829999999999996</v>
      </c>
      <c r="F3">
        <v>0.77529999999999999</v>
      </c>
      <c r="G3">
        <v>0.75449999999999995</v>
      </c>
      <c r="H3">
        <v>0.57540000000000002</v>
      </c>
    </row>
    <row r="4" spans="1:8" x14ac:dyDescent="0.2">
      <c r="A4" t="s">
        <v>52</v>
      </c>
      <c r="B4">
        <v>16</v>
      </c>
      <c r="C4">
        <v>0.55369999999999997</v>
      </c>
      <c r="D4">
        <v>0.71079999999999999</v>
      </c>
      <c r="E4">
        <v>0.53349999999999997</v>
      </c>
      <c r="F4">
        <v>0.62360000000000004</v>
      </c>
      <c r="G4">
        <v>0.54779999999999995</v>
      </c>
      <c r="H4">
        <v>0.40689999999999998</v>
      </c>
    </row>
    <row r="5" spans="1:8" x14ac:dyDescent="0.2">
      <c r="A5" t="s">
        <v>64</v>
      </c>
      <c r="B5">
        <v>3</v>
      </c>
      <c r="C5">
        <v>0.72040000000000004</v>
      </c>
      <c r="D5">
        <v>0.82930000000000004</v>
      </c>
      <c r="E5">
        <v>0.68540000000000001</v>
      </c>
      <c r="F5">
        <v>0.74580000000000002</v>
      </c>
      <c r="G5">
        <v>0.75319999999999998</v>
      </c>
      <c r="H5">
        <v>0.52259999999999995</v>
      </c>
    </row>
    <row r="6" spans="1:8" x14ac:dyDescent="0.2">
      <c r="A6" t="s">
        <v>20</v>
      </c>
      <c r="B6">
        <v>36</v>
      </c>
      <c r="C6">
        <v>0.67979999999999996</v>
      </c>
      <c r="D6">
        <v>0.84930000000000005</v>
      </c>
      <c r="E6">
        <v>0.6431</v>
      </c>
      <c r="F6">
        <v>0.71450000000000002</v>
      </c>
      <c r="G6">
        <v>0.71179999999999999</v>
      </c>
      <c r="H6">
        <v>0.50700000000000001</v>
      </c>
    </row>
    <row r="7" spans="1:8" x14ac:dyDescent="0.2">
      <c r="A7" t="s">
        <v>54</v>
      </c>
      <c r="B7">
        <v>33</v>
      </c>
      <c r="C7">
        <v>0.55930000000000002</v>
      </c>
      <c r="D7">
        <v>0.76729999999999998</v>
      </c>
      <c r="E7">
        <v>0.49249999999999999</v>
      </c>
      <c r="F7">
        <v>0.64680000000000004</v>
      </c>
      <c r="G7">
        <v>0.57579999999999998</v>
      </c>
      <c r="H7">
        <v>0.45639999999999997</v>
      </c>
    </row>
    <row r="8" spans="1:8" x14ac:dyDescent="0.2">
      <c r="A8" t="s">
        <v>35</v>
      </c>
      <c r="B8">
        <v>56</v>
      </c>
      <c r="C8">
        <v>0.62119999999999997</v>
      </c>
      <c r="D8">
        <v>0.8851</v>
      </c>
      <c r="E8">
        <v>0.59970000000000001</v>
      </c>
      <c r="F8">
        <v>0.74350000000000005</v>
      </c>
      <c r="G8">
        <v>0.7288</v>
      </c>
      <c r="H8">
        <v>0.49669999999999997</v>
      </c>
    </row>
    <row r="9" spans="1:8" x14ac:dyDescent="0.2">
      <c r="A9" t="s">
        <v>18</v>
      </c>
      <c r="B9">
        <v>37</v>
      </c>
      <c r="C9">
        <v>0.73909999999999998</v>
      </c>
      <c r="D9">
        <v>0.77270000000000005</v>
      </c>
      <c r="E9">
        <v>0.72719999999999996</v>
      </c>
      <c r="F9">
        <v>0.86360000000000003</v>
      </c>
      <c r="G9">
        <v>0.77270000000000005</v>
      </c>
      <c r="H9">
        <v>0.55549999999999999</v>
      </c>
    </row>
    <row r="10" spans="1:8" x14ac:dyDescent="0.2">
      <c r="A10" t="s">
        <v>37</v>
      </c>
      <c r="B10">
        <v>57</v>
      </c>
      <c r="C10">
        <v>0.82979999999999998</v>
      </c>
      <c r="D10">
        <v>0.86890000000000001</v>
      </c>
      <c r="E10">
        <v>0.78859999999999997</v>
      </c>
      <c r="F10">
        <v>0.85589999999999999</v>
      </c>
      <c r="G10">
        <v>0.76400000000000001</v>
      </c>
      <c r="H10">
        <v>0.60209999999999997</v>
      </c>
    </row>
    <row r="11" spans="1:8" x14ac:dyDescent="0.2">
      <c r="A11" t="s">
        <v>65</v>
      </c>
      <c r="B11">
        <v>46</v>
      </c>
      <c r="C11">
        <v>0.74029999999999996</v>
      </c>
      <c r="D11">
        <v>0.78920000000000001</v>
      </c>
      <c r="E11">
        <v>0.6603</v>
      </c>
      <c r="F11">
        <v>0.78469999999999995</v>
      </c>
      <c r="G11">
        <v>0.71809999999999996</v>
      </c>
      <c r="H11">
        <v>0.54110000000000003</v>
      </c>
    </row>
    <row r="12" spans="1:8" x14ac:dyDescent="0.2">
      <c r="A12" t="s">
        <v>66</v>
      </c>
      <c r="B12">
        <v>37</v>
      </c>
      <c r="C12">
        <v>0.82050000000000001</v>
      </c>
      <c r="D12">
        <v>0.86229999999999996</v>
      </c>
      <c r="E12">
        <v>0.7762</v>
      </c>
      <c r="F12">
        <v>0.85960000000000003</v>
      </c>
      <c r="G12">
        <v>0.82750000000000001</v>
      </c>
      <c r="H12">
        <v>0.65769999999999995</v>
      </c>
    </row>
    <row r="13" spans="1:8" x14ac:dyDescent="0.2">
      <c r="A13" t="s">
        <v>40</v>
      </c>
      <c r="B13">
        <v>4</v>
      </c>
      <c r="C13">
        <v>0.75509999999999999</v>
      </c>
      <c r="D13">
        <v>0.84819999999999995</v>
      </c>
      <c r="E13">
        <v>0.65669999999999995</v>
      </c>
      <c r="F13">
        <v>0.81010000000000004</v>
      </c>
      <c r="G13">
        <v>0.7238</v>
      </c>
      <c r="H13">
        <v>0.50090000000000001</v>
      </c>
    </row>
    <row r="14" spans="1:8" x14ac:dyDescent="0.2">
      <c r="A14" t="s">
        <v>33</v>
      </c>
      <c r="B14">
        <v>65</v>
      </c>
      <c r="C14">
        <v>0.81559999999999999</v>
      </c>
      <c r="D14">
        <v>0.92079999999999995</v>
      </c>
      <c r="E14">
        <v>0.81020000000000003</v>
      </c>
      <c r="F14">
        <v>0.85029999999999994</v>
      </c>
      <c r="G14">
        <v>0.83830000000000005</v>
      </c>
      <c r="H14">
        <v>0.62560000000000004</v>
      </c>
    </row>
    <row r="15" spans="1:8" x14ac:dyDescent="0.2">
      <c r="A15" t="s">
        <v>19</v>
      </c>
      <c r="B15">
        <v>66</v>
      </c>
      <c r="C15">
        <v>0.68740000000000001</v>
      </c>
      <c r="D15">
        <v>0.77470000000000006</v>
      </c>
      <c r="E15">
        <v>0.66020000000000001</v>
      </c>
      <c r="F15">
        <v>0.72599999999999998</v>
      </c>
      <c r="G15">
        <v>0.65559999999999996</v>
      </c>
      <c r="H15">
        <v>0.56599999999999995</v>
      </c>
    </row>
    <row r="16" spans="1:8" x14ac:dyDescent="0.2">
      <c r="A16" t="s">
        <v>67</v>
      </c>
      <c r="B16">
        <v>12</v>
      </c>
      <c r="C16">
        <v>0.80279999999999996</v>
      </c>
      <c r="D16">
        <v>0.85829999999999995</v>
      </c>
      <c r="E16">
        <v>0.72330000000000005</v>
      </c>
      <c r="F16">
        <v>0.83889999999999998</v>
      </c>
      <c r="G16">
        <v>0.78990000000000005</v>
      </c>
      <c r="H16">
        <v>0.65029999999999999</v>
      </c>
    </row>
    <row r="17" spans="1:8" x14ac:dyDescent="0.2">
      <c r="A17" t="s">
        <v>55</v>
      </c>
      <c r="B17">
        <v>32</v>
      </c>
      <c r="C17">
        <v>0.49940000000000001</v>
      </c>
      <c r="D17">
        <v>0.69850000000000001</v>
      </c>
      <c r="E17">
        <v>0.4985</v>
      </c>
      <c r="F17">
        <v>0.6089</v>
      </c>
      <c r="G17">
        <v>0.53769999999999996</v>
      </c>
      <c r="H17">
        <v>0.37369999999999998</v>
      </c>
    </row>
    <row r="18" spans="1:8" x14ac:dyDescent="0.2">
      <c r="A18" t="s">
        <v>68</v>
      </c>
      <c r="B18">
        <v>23</v>
      </c>
      <c r="C18">
        <v>0.77229999999999999</v>
      </c>
      <c r="D18">
        <v>0.86070000000000002</v>
      </c>
      <c r="E18">
        <v>0.73950000000000005</v>
      </c>
      <c r="F18">
        <v>0.8034</v>
      </c>
      <c r="G18">
        <v>0.72660000000000002</v>
      </c>
      <c r="H18">
        <v>0.58079999999999998</v>
      </c>
    </row>
    <row r="19" spans="1:8" x14ac:dyDescent="0.2">
      <c r="A19" t="s">
        <v>69</v>
      </c>
      <c r="B19">
        <v>45</v>
      </c>
      <c r="C19">
        <v>0.66590000000000005</v>
      </c>
      <c r="D19">
        <v>0.78920000000000001</v>
      </c>
      <c r="E19">
        <v>0.66300000000000003</v>
      </c>
      <c r="F19">
        <v>0.67630000000000001</v>
      </c>
      <c r="G19">
        <v>0.66369999999999996</v>
      </c>
      <c r="H19">
        <v>0.45390000000000003</v>
      </c>
    </row>
    <row r="20" spans="1:8" x14ac:dyDescent="0.2">
      <c r="A20" t="s">
        <v>26</v>
      </c>
      <c r="B20">
        <v>29</v>
      </c>
      <c r="C20">
        <v>0.78710000000000002</v>
      </c>
      <c r="D20">
        <v>0.85270000000000001</v>
      </c>
      <c r="E20">
        <v>0.73319999999999996</v>
      </c>
      <c r="F20">
        <v>0.80389999999999995</v>
      </c>
      <c r="G20">
        <v>0.75890000000000002</v>
      </c>
      <c r="H20">
        <v>0.68700000000000006</v>
      </c>
    </row>
    <row r="21" spans="1:8" x14ac:dyDescent="0.2">
      <c r="A21" t="s">
        <v>70</v>
      </c>
      <c r="B21">
        <v>1</v>
      </c>
      <c r="C21">
        <v>0.80069999999999997</v>
      </c>
      <c r="D21">
        <v>0.84360000000000002</v>
      </c>
      <c r="E21">
        <v>0.76939999999999997</v>
      </c>
      <c r="F21">
        <v>0.79620000000000002</v>
      </c>
      <c r="G21">
        <v>0.79179999999999995</v>
      </c>
      <c r="H21">
        <v>0.57950000000000002</v>
      </c>
    </row>
    <row r="22" spans="1:8" x14ac:dyDescent="0.2">
      <c r="A22" t="s">
        <v>11</v>
      </c>
      <c r="B22">
        <v>5</v>
      </c>
      <c r="C22">
        <v>0.7681</v>
      </c>
      <c r="D22">
        <v>0.80669999999999997</v>
      </c>
      <c r="E22">
        <v>0.70130000000000003</v>
      </c>
      <c r="F22">
        <v>0.80159999999999998</v>
      </c>
      <c r="G22">
        <v>0.77729999999999999</v>
      </c>
      <c r="H22">
        <v>0.56359999999999999</v>
      </c>
    </row>
    <row r="23" spans="1:8" x14ac:dyDescent="0.2">
      <c r="A23" t="s">
        <v>71</v>
      </c>
      <c r="B23">
        <v>15</v>
      </c>
      <c r="C23">
        <v>0.78839999999999999</v>
      </c>
      <c r="D23">
        <v>0.85519999999999996</v>
      </c>
      <c r="E23">
        <v>0.74739999999999995</v>
      </c>
      <c r="F23">
        <v>0.81040000000000001</v>
      </c>
      <c r="G23">
        <v>0.81969999999999998</v>
      </c>
      <c r="H23">
        <v>0.36399999999999999</v>
      </c>
    </row>
    <row r="24" spans="1:8" x14ac:dyDescent="0.2">
      <c r="A24" t="s">
        <v>13</v>
      </c>
      <c r="B24">
        <v>50</v>
      </c>
      <c r="C24">
        <v>0.78549999999999998</v>
      </c>
      <c r="D24">
        <v>0.8448</v>
      </c>
      <c r="E24">
        <v>0.70130000000000003</v>
      </c>
      <c r="F24">
        <v>0.81010000000000004</v>
      </c>
      <c r="G24">
        <v>0.73839999999999995</v>
      </c>
      <c r="H24">
        <v>0.57579999999999998</v>
      </c>
    </row>
    <row r="25" spans="1:8" x14ac:dyDescent="0.2">
      <c r="A25" t="s">
        <v>34</v>
      </c>
      <c r="B25">
        <v>22</v>
      </c>
      <c r="C25">
        <v>0.69089999999999996</v>
      </c>
      <c r="D25">
        <v>0.79720000000000002</v>
      </c>
      <c r="E25">
        <v>0.64949999999999997</v>
      </c>
      <c r="F25">
        <v>0.72799999999999998</v>
      </c>
      <c r="G25">
        <v>0.71409999999999996</v>
      </c>
      <c r="H25">
        <v>0.499</v>
      </c>
    </row>
    <row r="26" spans="1:8" x14ac:dyDescent="0.2">
      <c r="A26" t="s">
        <v>14</v>
      </c>
      <c r="B26">
        <v>51</v>
      </c>
      <c r="C26">
        <v>0.75849999999999995</v>
      </c>
      <c r="D26">
        <v>0.82589999999999997</v>
      </c>
      <c r="E26">
        <v>0.69899999999999995</v>
      </c>
      <c r="F26">
        <v>0.8256</v>
      </c>
      <c r="G26">
        <v>0.76259999999999994</v>
      </c>
      <c r="H26">
        <v>0.60250000000000004</v>
      </c>
    </row>
    <row r="27" spans="1:8" x14ac:dyDescent="0.2">
      <c r="A27" t="s">
        <v>53</v>
      </c>
      <c r="B27">
        <v>28</v>
      </c>
      <c r="C27">
        <v>0.56940000000000002</v>
      </c>
      <c r="D27">
        <v>0.76870000000000005</v>
      </c>
      <c r="E27">
        <v>0.55289999999999995</v>
      </c>
      <c r="F27">
        <v>0.60540000000000005</v>
      </c>
      <c r="G27">
        <v>0.54620000000000002</v>
      </c>
      <c r="H27">
        <v>0.48110000000000003</v>
      </c>
    </row>
    <row r="28" spans="1:8" x14ac:dyDescent="0.2">
      <c r="A28" t="s">
        <v>72</v>
      </c>
      <c r="B28">
        <v>24</v>
      </c>
      <c r="C28">
        <v>0.82350000000000001</v>
      </c>
      <c r="D28">
        <v>0.88600000000000001</v>
      </c>
      <c r="E28">
        <v>0.76949999999999996</v>
      </c>
      <c r="F28">
        <v>0.83740000000000003</v>
      </c>
      <c r="G28">
        <v>0.84630000000000005</v>
      </c>
      <c r="H28">
        <v>0.67149999999999999</v>
      </c>
    </row>
    <row r="29" spans="1:8" x14ac:dyDescent="0.2">
      <c r="A29" t="s">
        <v>45</v>
      </c>
      <c r="B29">
        <v>30</v>
      </c>
      <c r="C29">
        <v>0.65820000000000001</v>
      </c>
      <c r="D29">
        <v>0.82609999999999995</v>
      </c>
      <c r="E29">
        <v>0.6593</v>
      </c>
      <c r="F29">
        <v>0.72109999999999996</v>
      </c>
      <c r="G29">
        <v>0.7006</v>
      </c>
      <c r="H29">
        <v>0.4919</v>
      </c>
    </row>
    <row r="30" spans="1:8" x14ac:dyDescent="0.2">
      <c r="A30" t="s">
        <v>50</v>
      </c>
      <c r="B30">
        <v>48</v>
      </c>
      <c r="C30">
        <v>0.72350000000000003</v>
      </c>
      <c r="D30">
        <v>0.76480000000000004</v>
      </c>
      <c r="E30">
        <v>0.71299999999999997</v>
      </c>
      <c r="F30">
        <v>0.76080000000000003</v>
      </c>
      <c r="G30">
        <v>0.70640000000000003</v>
      </c>
      <c r="H30">
        <v>0.56769999999999998</v>
      </c>
    </row>
    <row r="31" spans="1:8" x14ac:dyDescent="0.2">
      <c r="A31" t="s">
        <v>16</v>
      </c>
      <c r="B31">
        <v>14</v>
      </c>
      <c r="C31">
        <v>0.8851</v>
      </c>
      <c r="D31">
        <v>0.87729999999999997</v>
      </c>
      <c r="E31">
        <v>0.84660000000000002</v>
      </c>
      <c r="F31">
        <v>0.87749999999999995</v>
      </c>
      <c r="G31">
        <v>0.85419999999999996</v>
      </c>
      <c r="H31">
        <v>0.52070000000000005</v>
      </c>
    </row>
    <row r="32" spans="1:8" x14ac:dyDescent="0.2">
      <c r="A32" t="s">
        <v>46</v>
      </c>
      <c r="B32">
        <v>34</v>
      </c>
      <c r="C32">
        <v>0.62280000000000002</v>
      </c>
      <c r="D32">
        <v>0.76060000000000005</v>
      </c>
      <c r="E32">
        <v>0.5948</v>
      </c>
      <c r="F32">
        <v>0.68110000000000004</v>
      </c>
      <c r="G32">
        <v>0.59970000000000001</v>
      </c>
      <c r="H32">
        <v>0.44940000000000002</v>
      </c>
    </row>
    <row r="33" spans="1:8" x14ac:dyDescent="0.2">
      <c r="A33" t="s">
        <v>47</v>
      </c>
      <c r="B33">
        <v>52</v>
      </c>
      <c r="C33">
        <v>0.65310000000000001</v>
      </c>
      <c r="D33">
        <v>0.77490000000000003</v>
      </c>
      <c r="E33">
        <v>0.64100000000000001</v>
      </c>
      <c r="F33">
        <v>0.69540000000000002</v>
      </c>
      <c r="G33">
        <v>0.61040000000000005</v>
      </c>
      <c r="H33">
        <v>0.44840000000000002</v>
      </c>
    </row>
    <row r="34" spans="1:8" x14ac:dyDescent="0.2">
      <c r="A34" t="s">
        <v>43</v>
      </c>
      <c r="B34">
        <v>26</v>
      </c>
      <c r="C34">
        <v>0.62860000000000005</v>
      </c>
      <c r="D34">
        <v>0.77210000000000001</v>
      </c>
      <c r="E34">
        <v>0.5958</v>
      </c>
      <c r="F34">
        <v>0.69320000000000004</v>
      </c>
      <c r="G34">
        <v>0.66639999999999999</v>
      </c>
      <c r="H34">
        <v>0.45240000000000002</v>
      </c>
    </row>
    <row r="35" spans="1:8" x14ac:dyDescent="0.2">
      <c r="A35" t="s">
        <v>41</v>
      </c>
      <c r="B35">
        <v>63</v>
      </c>
      <c r="C35">
        <v>0.65110000000000001</v>
      </c>
      <c r="D35">
        <v>0.85429999999999995</v>
      </c>
      <c r="E35">
        <v>0.73399999999999999</v>
      </c>
      <c r="F35">
        <v>0.61150000000000004</v>
      </c>
      <c r="G35">
        <v>0.72770000000000001</v>
      </c>
      <c r="H35">
        <v>0.47010000000000002</v>
      </c>
    </row>
    <row r="36" spans="1:8" x14ac:dyDescent="0.2">
      <c r="A36" t="s">
        <v>21</v>
      </c>
      <c r="B36">
        <v>9</v>
      </c>
      <c r="C36">
        <v>0.88619999999999999</v>
      </c>
      <c r="D36">
        <v>0.91569999999999996</v>
      </c>
      <c r="E36">
        <v>0.8105</v>
      </c>
      <c r="F36">
        <v>0.90249999999999997</v>
      </c>
      <c r="G36">
        <v>0.88859999999999995</v>
      </c>
      <c r="H36">
        <v>0.71630000000000005</v>
      </c>
    </row>
    <row r="37" spans="1:8" x14ac:dyDescent="0.2">
      <c r="A37" t="s">
        <v>73</v>
      </c>
      <c r="B37">
        <v>11</v>
      </c>
      <c r="C37" t="s">
        <v>74</v>
      </c>
      <c r="D37" t="s">
        <v>74</v>
      </c>
      <c r="E37" t="s">
        <v>74</v>
      </c>
      <c r="F37" t="s">
        <v>74</v>
      </c>
      <c r="G37" t="s">
        <v>74</v>
      </c>
      <c r="H37" t="s">
        <v>74</v>
      </c>
    </row>
    <row r="38" spans="1:8" x14ac:dyDescent="0.2">
      <c r="A38" t="s">
        <v>36</v>
      </c>
      <c r="B38">
        <v>35</v>
      </c>
      <c r="C38">
        <v>0.80379999999999996</v>
      </c>
      <c r="D38">
        <v>0.85209999999999997</v>
      </c>
      <c r="E38">
        <v>0.76319999999999999</v>
      </c>
      <c r="F38">
        <v>0.83679999999999999</v>
      </c>
      <c r="G38">
        <v>0.77010000000000001</v>
      </c>
      <c r="H38">
        <v>0.65029999999999999</v>
      </c>
    </row>
    <row r="39" spans="1:8" x14ac:dyDescent="0.2">
      <c r="A39" t="s">
        <v>31</v>
      </c>
      <c r="B39">
        <v>20</v>
      </c>
      <c r="C39">
        <v>0.70199999999999996</v>
      </c>
      <c r="D39">
        <v>0.80210000000000004</v>
      </c>
      <c r="E39">
        <v>0.69499999999999995</v>
      </c>
      <c r="F39">
        <v>0.72409999999999997</v>
      </c>
      <c r="G39">
        <v>0.78380000000000005</v>
      </c>
      <c r="H39">
        <v>0.54610000000000003</v>
      </c>
    </row>
    <row r="40" spans="1:8" x14ac:dyDescent="0.2">
      <c r="A40" t="s">
        <v>38</v>
      </c>
      <c r="B40">
        <v>67</v>
      </c>
      <c r="C40">
        <v>0.8851</v>
      </c>
      <c r="D40">
        <v>0.92310000000000003</v>
      </c>
      <c r="E40">
        <v>0.84850000000000003</v>
      </c>
      <c r="F40">
        <v>0.87970000000000004</v>
      </c>
      <c r="G40">
        <v>0.877</v>
      </c>
      <c r="H40">
        <v>0.63029999999999997</v>
      </c>
    </row>
    <row r="41" spans="1:8" x14ac:dyDescent="0.2">
      <c r="A41" t="s">
        <v>42</v>
      </c>
      <c r="B41">
        <v>27</v>
      </c>
      <c r="C41">
        <v>0.49659999999999999</v>
      </c>
      <c r="D41">
        <v>0.75919999999999999</v>
      </c>
      <c r="E41">
        <v>0.47710000000000002</v>
      </c>
      <c r="F41">
        <v>0.58450000000000002</v>
      </c>
      <c r="G41">
        <v>0.47799999999999998</v>
      </c>
      <c r="H41">
        <v>0.43540000000000001</v>
      </c>
    </row>
    <row r="42" spans="1:8" x14ac:dyDescent="0.2">
      <c r="A42" t="s">
        <v>48</v>
      </c>
      <c r="B42">
        <v>25</v>
      </c>
      <c r="C42">
        <v>0.61899999999999999</v>
      </c>
      <c r="D42">
        <v>0.79049999999999998</v>
      </c>
      <c r="E42">
        <v>0.61839999999999995</v>
      </c>
      <c r="F42">
        <v>0.63339999999999996</v>
      </c>
      <c r="G42">
        <v>0.53990000000000005</v>
      </c>
      <c r="H42">
        <v>0.44590000000000002</v>
      </c>
    </row>
    <row r="43" spans="1:8" x14ac:dyDescent="0.2">
      <c r="A43" t="s">
        <v>12</v>
      </c>
      <c r="B43">
        <v>47</v>
      </c>
      <c r="C43">
        <v>0.74919999999999998</v>
      </c>
      <c r="D43">
        <v>0.78539999999999999</v>
      </c>
      <c r="E43">
        <v>0.68010000000000004</v>
      </c>
      <c r="F43">
        <v>0.7863</v>
      </c>
      <c r="G43">
        <v>0.7238</v>
      </c>
      <c r="H43">
        <v>0.57509999999999994</v>
      </c>
    </row>
    <row r="44" spans="1:8" x14ac:dyDescent="0.2">
      <c r="A44" t="s">
        <v>75</v>
      </c>
      <c r="B44">
        <v>39</v>
      </c>
      <c r="C44">
        <v>0.77839999999999998</v>
      </c>
      <c r="D44">
        <v>0.85160000000000002</v>
      </c>
      <c r="E44">
        <v>0.79790000000000005</v>
      </c>
      <c r="F44">
        <v>0.7964</v>
      </c>
      <c r="G44">
        <v>0.72799999999999998</v>
      </c>
      <c r="H44">
        <v>0.58589999999999998</v>
      </c>
    </row>
    <row r="45" spans="1:8" s="27" customFormat="1" x14ac:dyDescent="0.2">
      <c r="A45" s="27" t="s">
        <v>76</v>
      </c>
      <c r="B45" s="27">
        <v>7</v>
      </c>
      <c r="C45" s="27">
        <v>0.80149999999999999</v>
      </c>
      <c r="D45" s="27">
        <v>0.85980000000000001</v>
      </c>
      <c r="E45" s="27">
        <v>0.78849999999999998</v>
      </c>
      <c r="F45" s="27">
        <v>0.81930000000000003</v>
      </c>
      <c r="G45" s="27">
        <v>0.76270000000000004</v>
      </c>
      <c r="H45" s="27">
        <v>0.59260000000000002</v>
      </c>
    </row>
    <row r="46" spans="1:8" s="27" customFormat="1" x14ac:dyDescent="0.2">
      <c r="A46" s="27" t="s">
        <v>44</v>
      </c>
      <c r="B46" s="27">
        <v>18</v>
      </c>
      <c r="C46" s="27">
        <v>0.63190000000000002</v>
      </c>
      <c r="D46" s="27">
        <v>0.77470000000000006</v>
      </c>
      <c r="E46" s="27">
        <v>0.6129</v>
      </c>
      <c r="F46" s="27">
        <v>0.66059999999999997</v>
      </c>
      <c r="G46" s="27">
        <v>0.62790000000000001</v>
      </c>
      <c r="H46" s="27">
        <v>0.45019999999999999</v>
      </c>
    </row>
    <row r="47" spans="1:8" s="27" customFormat="1" x14ac:dyDescent="0.2"/>
    <row r="48" spans="1:8" s="27" customFormat="1" x14ac:dyDescent="0.2"/>
    <row r="49" s="27" customFormat="1" x14ac:dyDescent="0.2"/>
    <row r="50" s="27" customFormat="1" x14ac:dyDescent="0.2"/>
    <row r="51" s="27" customFormat="1" x14ac:dyDescent="0.2"/>
  </sheetData>
  <sheetProtection algorithmName="SHA-512" hashValue="Yg3qUt26lPqSJHlHW5ZNW6YnNjdRkXwSe6t4yYyUhrZ4RSMAWeScn+roemTxb1YQBKgxpRmTsXHiSUrsM+MTtg==" saltValue="wsfxrj14HSFDeptcGYstE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FC64-6044-4D2B-AF19-FB5734C7A2B9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F27" sqref="F27"/>
      <selection pane="bottomLeft" activeCell="F27" sqref="F27"/>
      <selection pane="bottomRight" activeCell="I25" sqref="I25"/>
    </sheetView>
  </sheetViews>
  <sheetFormatPr defaultColWidth="8.85546875" defaultRowHeight="12.75" x14ac:dyDescent="0.2"/>
  <cols>
    <col min="1" max="1" width="5.7109375" hidden="1" customWidth="1"/>
    <col min="2" max="2" width="28.42578125" bestFit="1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9</v>
      </c>
      <c r="E3" s="11" t="s">
        <v>10</v>
      </c>
      <c r="F3" s="12">
        <f>VLOOKUP($A3,'Top4 Non-Adjusted RAW'!$B:$H,2,FALSE)</f>
        <v>0.86829999999999996</v>
      </c>
      <c r="G3" s="12">
        <f>VLOOKUP($A3,'Top4 Non-Adjusted RAW'!$B:$H,3,FALSE)</f>
        <v>0.9012</v>
      </c>
      <c r="H3" s="12">
        <f>VLOOKUP($A3,'Top4 Non-Adjusted RAW'!$B:$H,4,FALSE)</f>
        <v>0.83260000000000001</v>
      </c>
      <c r="I3" s="12">
        <f>VLOOKUP($A3,'Top4 Non-Adjusted RAW'!$B:$H,5,FALSE)</f>
        <v>0.87849999999999995</v>
      </c>
      <c r="J3" s="12">
        <f>VLOOKUP($A3,'Top4 Non-Adjusted RAW'!$B:$H,6,FALSE)</f>
        <v>0.8831</v>
      </c>
      <c r="K3" s="12">
        <f>VLOOKUP($A3,'Top4 Non-Adjusted RAW'!$B:$H,7,FALSE)</f>
        <v>0.70140000000000002</v>
      </c>
    </row>
    <row r="4" spans="1:11" x14ac:dyDescent="0.2">
      <c r="A4">
        <v>5</v>
      </c>
      <c r="B4" s="13" t="s">
        <v>11</v>
      </c>
      <c r="C4" s="14"/>
      <c r="D4" s="15" t="s">
        <v>9</v>
      </c>
      <c r="E4" s="11" t="s">
        <v>10</v>
      </c>
      <c r="F4" s="12">
        <f>VLOOKUP($A4,'Top4 Non-Adjusted RAW'!$B:$H,2,FALSE)</f>
        <v>0.83620000000000005</v>
      </c>
      <c r="G4" s="12">
        <f>VLOOKUP($A4,'Top4 Non-Adjusted RAW'!$B:$H,3,FALSE)</f>
        <v>0.88160000000000005</v>
      </c>
      <c r="H4" s="12">
        <f>VLOOKUP($A4,'Top4 Non-Adjusted RAW'!$B:$H,4,FALSE)</f>
        <v>0.77280000000000004</v>
      </c>
      <c r="I4" s="12">
        <f>VLOOKUP($A4,'Top4 Non-Adjusted RAW'!$B:$H,5,FALSE)</f>
        <v>0.88219999999999998</v>
      </c>
      <c r="J4" s="12">
        <f>VLOOKUP($A4,'Top4 Non-Adjusted RAW'!$B:$H,6,FALSE)</f>
        <v>0.87139999999999995</v>
      </c>
      <c r="K4" s="12">
        <f>VLOOKUP($A4,'Top4 Non-Adjusted RAW'!$B:$H,7,FALSE)</f>
        <v>0.67520000000000002</v>
      </c>
    </row>
    <row r="5" spans="1:11" x14ac:dyDescent="0.2">
      <c r="A5">
        <v>47</v>
      </c>
      <c r="B5" s="13" t="s">
        <v>12</v>
      </c>
      <c r="C5" s="14"/>
      <c r="D5" s="15" t="s">
        <v>9</v>
      </c>
      <c r="E5" s="11" t="s">
        <v>10</v>
      </c>
      <c r="F5" s="12">
        <f>VLOOKUP($A5,'Top4 Non-Adjusted RAW'!$B:$H,2,FALSE)</f>
        <v>0.8196</v>
      </c>
      <c r="G5" s="12">
        <f>VLOOKUP($A5,'Top4 Non-Adjusted RAW'!$B:$H,3,FALSE)</f>
        <v>0.86409999999999998</v>
      </c>
      <c r="H5" s="12">
        <f>VLOOKUP($A5,'Top4 Non-Adjusted RAW'!$B:$H,4,FALSE)</f>
        <v>0.74629999999999996</v>
      </c>
      <c r="I5" s="12">
        <f>VLOOKUP($A5,'Top4 Non-Adjusted RAW'!$B:$H,5,FALSE)</f>
        <v>0.87360000000000004</v>
      </c>
      <c r="J5" s="12">
        <f>VLOOKUP($A5,'Top4 Non-Adjusted RAW'!$B:$H,6,FALSE)</f>
        <v>0.82640000000000002</v>
      </c>
      <c r="K5" s="12">
        <f>VLOOKUP($A5,'Top4 Non-Adjusted RAW'!$B:$H,7,FALSE)</f>
        <v>0.69950000000000001</v>
      </c>
    </row>
    <row r="6" spans="1:11" x14ac:dyDescent="0.2">
      <c r="A6">
        <v>50</v>
      </c>
      <c r="B6" s="13" t="s">
        <v>13</v>
      </c>
      <c r="C6" s="14"/>
      <c r="D6" s="15" t="s">
        <v>9</v>
      </c>
      <c r="E6" s="11" t="s">
        <v>10</v>
      </c>
      <c r="F6" s="12">
        <f>VLOOKUP($A6,'Top4 Non-Adjusted RAW'!$B:$H,2,FALSE)</f>
        <v>0.86240000000000006</v>
      </c>
      <c r="G6" s="12">
        <f>VLOOKUP($A6,'Top4 Non-Adjusted RAW'!$B:$H,3,FALSE)</f>
        <v>0.90249999999999997</v>
      </c>
      <c r="H6" s="12">
        <f>VLOOKUP($A6,'Top4 Non-Adjusted RAW'!$B:$H,4,FALSE)</f>
        <v>0.78280000000000005</v>
      </c>
      <c r="I6" s="12">
        <f>VLOOKUP($A6,'Top4 Non-Adjusted RAW'!$B:$H,5,FALSE)</f>
        <v>0.89890000000000003</v>
      </c>
      <c r="J6" s="12">
        <f>VLOOKUP($A6,'Top4 Non-Adjusted RAW'!$B:$H,6,FALSE)</f>
        <v>0.84589999999999999</v>
      </c>
      <c r="K6" s="12">
        <f>VLOOKUP($A6,'Top4 Non-Adjusted RAW'!$B:$H,7,FALSE)</f>
        <v>0.70420000000000005</v>
      </c>
    </row>
    <row r="7" spans="1:11" x14ac:dyDescent="0.2">
      <c r="A7">
        <v>51</v>
      </c>
      <c r="B7" s="13" t="s">
        <v>14</v>
      </c>
      <c r="C7" s="14"/>
      <c r="D7" s="15" t="s">
        <v>9</v>
      </c>
      <c r="E7" s="11" t="s">
        <v>10</v>
      </c>
      <c r="F7" s="12">
        <f>VLOOKUP($A7,'Top4 Non-Adjusted RAW'!$B:$H,2,FALSE)</f>
        <v>0.83289999999999997</v>
      </c>
      <c r="G7" s="12">
        <f>VLOOKUP($A7,'Top4 Non-Adjusted RAW'!$B:$H,3,FALSE)</f>
        <v>0.90659999999999996</v>
      </c>
      <c r="H7" s="12">
        <f>VLOOKUP($A7,'Top4 Non-Adjusted RAW'!$B:$H,4,FALSE)</f>
        <v>0.75170000000000003</v>
      </c>
      <c r="I7" s="12">
        <f>VLOOKUP($A7,'Top4 Non-Adjusted RAW'!$B:$H,5,FALSE)</f>
        <v>0.89529999999999998</v>
      </c>
      <c r="J7" s="12">
        <f>VLOOKUP($A7,'Top4 Non-Adjusted RAW'!$B:$H,6,FALSE)</f>
        <v>0.84570000000000001</v>
      </c>
      <c r="K7" s="12">
        <f>VLOOKUP($A7,'Top4 Non-Adjusted RAW'!$B:$H,7,FALSE)</f>
        <v>0.71679999999999999</v>
      </c>
    </row>
    <row r="8" spans="1:11" x14ac:dyDescent="0.2">
      <c r="A8">
        <v>46</v>
      </c>
      <c r="B8" s="13" t="s">
        <v>15</v>
      </c>
      <c r="C8" s="14"/>
      <c r="D8" s="15" t="s">
        <v>9</v>
      </c>
      <c r="E8" s="11" t="s">
        <v>10</v>
      </c>
      <c r="F8" s="12">
        <f>VLOOKUP($A8,'Top4 Non-Adjusted RAW'!$B:$H,2,FALSE)</f>
        <v>0.82289999999999996</v>
      </c>
      <c r="G8" s="12">
        <f>VLOOKUP($A8,'Top4 Non-Adjusted RAW'!$B:$H,3,FALSE)</f>
        <v>0.86980000000000002</v>
      </c>
      <c r="H8" s="12">
        <f>VLOOKUP($A8,'Top4 Non-Adjusted RAW'!$B:$H,4,FALSE)</f>
        <v>0.74150000000000005</v>
      </c>
      <c r="I8" s="12">
        <f>VLOOKUP($A8,'Top4 Non-Adjusted RAW'!$B:$H,5,FALSE)</f>
        <v>0.88119999999999998</v>
      </c>
      <c r="J8" s="12">
        <f>VLOOKUP($A8,'Top4 Non-Adjusted RAW'!$B:$H,6,FALSE)</f>
        <v>0.83260000000000001</v>
      </c>
      <c r="K8" s="12">
        <f>VLOOKUP($A8,'Top4 Non-Adjusted RAW'!$B:$H,7,FALSE)</f>
        <v>0.66710000000000003</v>
      </c>
    </row>
    <row r="9" spans="1:11" x14ac:dyDescent="0.2">
      <c r="A9">
        <v>14</v>
      </c>
      <c r="B9" s="13" t="s">
        <v>16</v>
      </c>
      <c r="C9" s="14"/>
      <c r="D9" s="15" t="s">
        <v>9</v>
      </c>
      <c r="E9" s="11" t="s">
        <v>10</v>
      </c>
      <c r="F9" s="12">
        <f>VLOOKUP($A9,'Top4 Non-Adjusted RAW'!$B:$H,2,FALSE)</f>
        <v>0.92849999999999999</v>
      </c>
      <c r="G9" s="12">
        <f>VLOOKUP($A9,'Top4 Non-Adjusted RAW'!$B:$H,3,FALSE)</f>
        <v>0.93100000000000005</v>
      </c>
      <c r="H9" s="12">
        <f>VLOOKUP($A9,'Top4 Non-Adjusted RAW'!$B:$H,4,FALSE)</f>
        <v>0.88859999999999995</v>
      </c>
      <c r="I9" s="12">
        <f>VLOOKUP($A9,'Top4 Non-Adjusted RAW'!$B:$H,5,FALSE)</f>
        <v>0.93710000000000004</v>
      </c>
      <c r="J9" s="12">
        <f>VLOOKUP($A9,'Top4 Non-Adjusted RAW'!$B:$H,6,FALSE)</f>
        <v>0.92249999999999999</v>
      </c>
      <c r="K9" s="12">
        <f>VLOOKUP($A9,'Top4 Non-Adjusted RAW'!$B:$H,7,FALSE)</f>
        <v>0.56120000000000003</v>
      </c>
    </row>
    <row r="10" spans="1:11" x14ac:dyDescent="0.2">
      <c r="A10">
        <v>12</v>
      </c>
      <c r="B10" s="13" t="s">
        <v>17</v>
      </c>
      <c r="C10" s="14"/>
      <c r="D10" s="15" t="s">
        <v>9</v>
      </c>
      <c r="E10" s="11" t="s">
        <v>10</v>
      </c>
      <c r="F10" s="12">
        <f>VLOOKUP($A10,'Top4 Non-Adjusted RAW'!$B:$H,2,FALSE)</f>
        <v>0.86550000000000005</v>
      </c>
      <c r="G10" s="12">
        <f>VLOOKUP($A10,'Top4 Non-Adjusted RAW'!$B:$H,3,FALSE)</f>
        <v>0.90900000000000003</v>
      </c>
      <c r="H10" s="12">
        <f>VLOOKUP($A10,'Top4 Non-Adjusted RAW'!$B:$H,4,FALSE)</f>
        <v>0.78900000000000003</v>
      </c>
      <c r="I10" s="12">
        <f>VLOOKUP($A10,'Top4 Non-Adjusted RAW'!$B:$H,5,FALSE)</f>
        <v>0.91769999999999996</v>
      </c>
      <c r="J10" s="12">
        <f>VLOOKUP($A10,'Top4 Non-Adjusted RAW'!$B:$H,6,FALSE)</f>
        <v>0.88639999999999997</v>
      </c>
      <c r="K10" s="12">
        <f>VLOOKUP($A10,'Top4 Non-Adjusted RAW'!$B:$H,7,FALSE)</f>
        <v>0.73319999999999996</v>
      </c>
    </row>
    <row r="11" spans="1:11" x14ac:dyDescent="0.2">
      <c r="A11">
        <v>37</v>
      </c>
      <c r="B11" s="16" t="s">
        <v>18</v>
      </c>
      <c r="C11" s="16"/>
      <c r="D11" s="15" t="s">
        <v>9</v>
      </c>
      <c r="E11" s="11" t="s">
        <v>10</v>
      </c>
      <c r="F11" s="12">
        <f>VLOOKUP($A11,'Top4 Non-Adjusted RAW'!$B:$H,2,FALSE)</f>
        <v>0.87960000000000005</v>
      </c>
      <c r="G11" s="12">
        <f>VLOOKUP($A11,'Top4 Non-Adjusted RAW'!$B:$H,3,FALSE)</f>
        <v>0.9173</v>
      </c>
      <c r="H11" s="12">
        <f>VLOOKUP($A11,'Top4 Non-Adjusted RAW'!$B:$H,4,FALSE)</f>
        <v>0.83819999999999995</v>
      </c>
      <c r="I11" s="12">
        <f>VLOOKUP($A11,'Top4 Non-Adjusted RAW'!$B:$H,5,FALSE)</f>
        <v>0.92659999999999998</v>
      </c>
      <c r="J11" s="12">
        <f>VLOOKUP($A11,'Top4 Non-Adjusted RAW'!$B:$H,6,FALSE)</f>
        <v>0.91110000000000002</v>
      </c>
      <c r="K11" s="12">
        <f>VLOOKUP($A11,'Top4 Non-Adjusted RAW'!$B:$H,7,FALSE)</f>
        <v>0.75990000000000002</v>
      </c>
    </row>
    <row r="12" spans="1:11" x14ac:dyDescent="0.2">
      <c r="A12">
        <v>66</v>
      </c>
      <c r="B12" s="16" t="s">
        <v>19</v>
      </c>
      <c r="C12" s="16"/>
      <c r="D12" s="15" t="s">
        <v>9</v>
      </c>
      <c r="E12" s="11" t="s">
        <v>10</v>
      </c>
      <c r="F12" s="12">
        <f>VLOOKUP($A12,'Top4 Non-Adjusted RAW'!$B:$H,2,FALSE)</f>
        <v>0.77449999999999997</v>
      </c>
      <c r="G12" s="12">
        <f>VLOOKUP($A12,'Top4 Non-Adjusted RAW'!$B:$H,3,FALSE)</f>
        <v>0.84470000000000001</v>
      </c>
      <c r="H12" s="12">
        <f>VLOOKUP($A12,'Top4 Non-Adjusted RAW'!$B:$H,4,FALSE)</f>
        <v>0.73919999999999997</v>
      </c>
      <c r="I12" s="12">
        <f>VLOOKUP($A12,'Top4 Non-Adjusted RAW'!$B:$H,5,FALSE)</f>
        <v>0.82520000000000004</v>
      </c>
      <c r="J12" s="12">
        <f>VLOOKUP($A12,'Top4 Non-Adjusted RAW'!$B:$H,6,FALSE)</f>
        <v>0.77959999999999996</v>
      </c>
      <c r="K12" s="12">
        <f>VLOOKUP($A12,'Top4 Non-Adjusted RAW'!$B:$H,7,FALSE)</f>
        <v>0.67100000000000004</v>
      </c>
    </row>
    <row r="13" spans="1:11" x14ac:dyDescent="0.2">
      <c r="A13">
        <v>36</v>
      </c>
      <c r="B13" s="16" t="s">
        <v>20</v>
      </c>
      <c r="C13" s="16"/>
      <c r="D13" s="15" t="s">
        <v>9</v>
      </c>
      <c r="E13" s="11" t="s">
        <v>10</v>
      </c>
      <c r="F13" s="12">
        <f>VLOOKUP($A13,'Top4 Non-Adjusted RAW'!$B:$H,2,FALSE)</f>
        <v>0.76959999999999995</v>
      </c>
      <c r="G13" s="12">
        <f>VLOOKUP($A13,'Top4 Non-Adjusted RAW'!$B:$H,3,FALSE)</f>
        <v>0.90810000000000002</v>
      </c>
      <c r="H13" s="12">
        <f>VLOOKUP($A13,'Top4 Non-Adjusted RAW'!$B:$H,4,FALSE)</f>
        <v>0.71519999999999995</v>
      </c>
      <c r="I13" s="12">
        <f>VLOOKUP($A13,'Top4 Non-Adjusted RAW'!$B:$H,5,FALSE)</f>
        <v>0.82069999999999999</v>
      </c>
      <c r="J13" s="12">
        <f>VLOOKUP($A13,'Top4 Non-Adjusted RAW'!$B:$H,6,FALSE)</f>
        <v>0.81830000000000003</v>
      </c>
      <c r="K13" s="12">
        <f>VLOOKUP($A13,'Top4 Non-Adjusted RAW'!$B:$H,7,FALSE)</f>
        <v>0.6502</v>
      </c>
    </row>
    <row r="14" spans="1:11" x14ac:dyDescent="0.2">
      <c r="A14">
        <v>9</v>
      </c>
      <c r="B14" s="16" t="s">
        <v>21</v>
      </c>
      <c r="C14" s="16"/>
      <c r="D14" s="15" t="s">
        <v>9</v>
      </c>
      <c r="E14" s="11" t="s">
        <v>10</v>
      </c>
      <c r="F14" s="12">
        <f>VLOOKUP($A14,'Top4 Non-Adjusted RAW'!$B:$H,2,FALSE)</f>
        <v>0.93220000000000003</v>
      </c>
      <c r="G14" s="12">
        <f>VLOOKUP($A14,'Top4 Non-Adjusted RAW'!$B:$H,3,FALSE)</f>
        <v>0.95699999999999996</v>
      </c>
      <c r="H14" s="12">
        <f>VLOOKUP($A14,'Top4 Non-Adjusted RAW'!$B:$H,4,FALSE)</f>
        <v>0.86880000000000002</v>
      </c>
      <c r="I14" s="12">
        <f>VLOOKUP($A14,'Top4 Non-Adjusted RAW'!$B:$H,5,FALSE)</f>
        <v>0.95630000000000004</v>
      </c>
      <c r="J14" s="12">
        <f>VLOOKUP($A14,'Top4 Non-Adjusted RAW'!$B:$H,6,FALSE)</f>
        <v>0.95150000000000001</v>
      </c>
      <c r="K14" s="12">
        <f>VLOOKUP($A14,'Top4 Non-Adjusted RAW'!$B:$H,7,FALSE)</f>
        <v>0.80500000000000005</v>
      </c>
    </row>
    <row r="15" spans="1:11" x14ac:dyDescent="0.2">
      <c r="A15">
        <v>40</v>
      </c>
      <c r="B15" s="17" t="s">
        <v>22</v>
      </c>
      <c r="C15" s="17"/>
      <c r="D15" s="15" t="s">
        <v>9</v>
      </c>
      <c r="E15" s="11" t="s">
        <v>10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23</v>
      </c>
      <c r="C16" s="17"/>
      <c r="D16" s="15" t="s">
        <v>9</v>
      </c>
      <c r="E16" s="11" t="s">
        <v>10</v>
      </c>
      <c r="F16" s="12">
        <f>VLOOKUP($A16,'Top4 Non-Adjusted RAW'!$B:$H,2,FALSE)</f>
        <v>0.81920000000000004</v>
      </c>
      <c r="G16" s="12">
        <f>VLOOKUP($A16,'Top4 Non-Adjusted RAW'!$B:$H,3,FALSE)</f>
        <v>0.88190000000000002</v>
      </c>
      <c r="H16" s="12">
        <f>VLOOKUP($A16,'Top4 Non-Adjusted RAW'!$B:$H,4,FALSE)</f>
        <v>0.748</v>
      </c>
      <c r="I16" s="12">
        <f>VLOOKUP($A16,'Top4 Non-Adjusted RAW'!$B:$H,5,FALSE)</f>
        <v>0.85509999999999997</v>
      </c>
      <c r="J16" s="12">
        <f>VLOOKUP($A16,'Top4 Non-Adjusted RAW'!$B:$H,6,FALSE)</f>
        <v>0.84340000000000004</v>
      </c>
      <c r="K16" s="12">
        <f>VLOOKUP($A16,'Top4 Non-Adjusted RAW'!$B:$H,7,FALSE)</f>
        <v>0.66400000000000003</v>
      </c>
    </row>
    <row r="17" spans="1:11" x14ac:dyDescent="0.2">
      <c r="A17">
        <v>7</v>
      </c>
      <c r="B17" s="17" t="s">
        <v>24</v>
      </c>
      <c r="C17" s="17"/>
      <c r="D17" s="15" t="s">
        <v>9</v>
      </c>
      <c r="E17" s="11" t="s">
        <v>10</v>
      </c>
      <c r="F17" s="12">
        <f>VLOOKUP($A17,'Top4 Non-Adjusted RAW'!$B:$H,2,FALSE)</f>
        <v>0.87719999999999998</v>
      </c>
      <c r="G17" s="12">
        <f>VLOOKUP($A17,'Top4 Non-Adjusted RAW'!$B:$H,3,FALSE)</f>
        <v>0.91690000000000005</v>
      </c>
      <c r="H17" s="12">
        <f>VLOOKUP($A17,'Top4 Non-Adjusted RAW'!$B:$H,4,FALSE)</f>
        <v>0.84630000000000005</v>
      </c>
      <c r="I17" s="12">
        <f>VLOOKUP($A17,'Top4 Non-Adjusted RAW'!$B:$H,5,FALSE)</f>
        <v>0.89859999999999995</v>
      </c>
      <c r="J17" s="12">
        <f>VLOOKUP($A17,'Top4 Non-Adjusted RAW'!$B:$H,6,FALSE)</f>
        <v>0.85609999999999997</v>
      </c>
      <c r="K17" s="12">
        <f>VLOOKUP($A17,'Top4 Non-Adjusted RAW'!$B:$H,7,FALSE)</f>
        <v>0.70920000000000005</v>
      </c>
    </row>
    <row r="18" spans="1:11" x14ac:dyDescent="0.2">
      <c r="A18">
        <v>15</v>
      </c>
      <c r="B18" s="17" t="s">
        <v>25</v>
      </c>
      <c r="C18" s="17"/>
      <c r="D18" s="15" t="s">
        <v>9</v>
      </c>
      <c r="E18" s="11" t="s">
        <v>10</v>
      </c>
      <c r="F18" s="12">
        <f>VLOOKUP($A18,'Top4 Non-Adjusted RAW'!$B:$H,2,FALSE)</f>
        <v>0.85619999999999996</v>
      </c>
      <c r="G18" s="12">
        <f>VLOOKUP($A18,'Top4 Non-Adjusted RAW'!$B:$H,3,FALSE)</f>
        <v>0.91949999999999998</v>
      </c>
      <c r="H18" s="12">
        <f>VLOOKUP($A18,'Top4 Non-Adjusted RAW'!$B:$H,4,FALSE)</f>
        <v>0.81389999999999996</v>
      </c>
      <c r="I18" s="12">
        <f>VLOOKUP($A18,'Top4 Non-Adjusted RAW'!$B:$H,5,FALSE)</f>
        <v>0.88719999999999999</v>
      </c>
      <c r="J18" s="12">
        <f>VLOOKUP($A18,'Top4 Non-Adjusted RAW'!$B:$H,6,FALSE)</f>
        <v>0.89710000000000001</v>
      </c>
      <c r="K18" s="12">
        <f>VLOOKUP($A18,'Top4 Non-Adjusted RAW'!$B:$H,7,FALSE)</f>
        <v>0.4325</v>
      </c>
    </row>
    <row r="19" spans="1:11" x14ac:dyDescent="0.2">
      <c r="A19">
        <v>29</v>
      </c>
      <c r="B19" s="18" t="s">
        <v>26</v>
      </c>
      <c r="C19" s="16"/>
      <c r="D19" s="15" t="s">
        <v>9</v>
      </c>
      <c r="E19" s="11" t="s">
        <v>10</v>
      </c>
      <c r="F19" s="12">
        <f>VLOOKUP($A19,'Top4 Non-Adjusted RAW'!$B:$H,2,FALSE)</f>
        <v>0.84419999999999995</v>
      </c>
      <c r="G19" s="12">
        <f>VLOOKUP($A19,'Top4 Non-Adjusted RAW'!$B:$H,3,FALSE)</f>
        <v>0.90159999999999996</v>
      </c>
      <c r="H19" s="12">
        <f>VLOOKUP($A19,'Top4 Non-Adjusted RAW'!$B:$H,4,FALSE)</f>
        <v>0.78810000000000002</v>
      </c>
      <c r="I19" s="12">
        <f>VLOOKUP($A19,'Top4 Non-Adjusted RAW'!$B:$H,5,FALSE)</f>
        <v>0.87460000000000004</v>
      </c>
      <c r="J19" s="12">
        <f>VLOOKUP($A19,'Top4 Non-Adjusted RAW'!$B:$H,6,FALSE)</f>
        <v>0.86570000000000003</v>
      </c>
      <c r="K19" s="12">
        <f>VLOOKUP($A19,'Top4 Non-Adjusted RAW'!$B:$H,7,FALSE)</f>
        <v>0.77100000000000002</v>
      </c>
    </row>
    <row r="20" spans="1:11" x14ac:dyDescent="0.2">
      <c r="A20">
        <v>21</v>
      </c>
      <c r="B20" s="16" t="s">
        <v>27</v>
      </c>
      <c r="C20" s="16"/>
      <c r="D20" s="15" t="s">
        <v>9</v>
      </c>
      <c r="E20" s="11" t="s">
        <v>10</v>
      </c>
      <c r="F20" s="12">
        <f>VLOOKUP($A20,'Top4 Non-Adjusted RAW'!$B:$H,2,FALSE)</f>
        <v>0.91510000000000002</v>
      </c>
      <c r="G20" s="12">
        <f>VLOOKUP($A20,'Top4 Non-Adjusted RAW'!$B:$H,3,FALSE)</f>
        <v>0.94730000000000003</v>
      </c>
      <c r="H20" s="12">
        <f>VLOOKUP($A20,'Top4 Non-Adjusted RAW'!$B:$H,4,FALSE)</f>
        <v>0.8841</v>
      </c>
      <c r="I20" s="12">
        <f>VLOOKUP($A20,'Top4 Non-Adjusted RAW'!$B:$H,5,FALSE)</f>
        <v>0.93740000000000001</v>
      </c>
      <c r="J20" s="12">
        <f>VLOOKUP($A20,'Top4 Non-Adjusted RAW'!$B:$H,6,FALSE)</f>
        <v>0.92759999999999998</v>
      </c>
      <c r="K20" s="12">
        <f>VLOOKUP($A20,'Top4 Non-Adjusted RAW'!$B:$H,7,FALSE)</f>
        <v>0.51919999999999999</v>
      </c>
    </row>
    <row r="21" spans="1:11" hidden="1" x14ac:dyDescent="0.2">
      <c r="A21">
        <v>54</v>
      </c>
      <c r="B21" s="16" t="s">
        <v>28</v>
      </c>
      <c r="C21" s="16"/>
      <c r="D21" s="15" t="s">
        <v>9</v>
      </c>
      <c r="E21" s="11" t="s">
        <v>10</v>
      </c>
      <c r="F21" s="12" t="e">
        <f>VLOOKUP($A21,'Top4 Non-Adjusted RAW'!$B:$H,2,FALSE)</f>
        <v>#N/A</v>
      </c>
      <c r="G21" s="12" t="e">
        <f>VLOOKUP($A21,'Top4 Non-Adjusted RAW'!$B:$H,3,FALSE)</f>
        <v>#N/A</v>
      </c>
      <c r="H21" s="12" t="e">
        <f>VLOOKUP($A21,'Top4 Non-Adjusted RAW'!$B:$H,4,FALSE)</f>
        <v>#N/A</v>
      </c>
      <c r="I21" s="12" t="e">
        <f>VLOOKUP($A21,'Top4 Non-Adjusted RAW'!$B:$H,5,FALSE)</f>
        <v>#N/A</v>
      </c>
      <c r="J21" s="12" t="e">
        <f>VLOOKUP($A21,'Top4 Non-Adjusted RAW'!$B:$H,6,FALSE)</f>
        <v>#N/A</v>
      </c>
      <c r="K21" s="12" t="e">
        <f>VLOOKUP($A21,'Top4 Non-Adjusted RAW'!$B:$H,7,FALSE)</f>
        <v>#N/A</v>
      </c>
    </row>
    <row r="22" spans="1:11" x14ac:dyDescent="0.2">
      <c r="A22">
        <v>24</v>
      </c>
      <c r="B22" s="17" t="s">
        <v>29</v>
      </c>
      <c r="C22" s="17"/>
      <c r="D22" s="15" t="s">
        <v>9</v>
      </c>
      <c r="E22" s="11" t="s">
        <v>10</v>
      </c>
      <c r="F22" s="12">
        <f>VLOOKUP($A22,'Top4 Non-Adjusted RAW'!$B:$H,2,FALSE)</f>
        <v>0.86770000000000003</v>
      </c>
      <c r="G22" s="12">
        <f>VLOOKUP($A22,'Top4 Non-Adjusted RAW'!$B:$H,3,FALSE)</f>
        <v>0.92889999999999995</v>
      </c>
      <c r="H22" s="12">
        <f>VLOOKUP($A22,'Top4 Non-Adjusted RAW'!$B:$H,4,FALSE)</f>
        <v>0.82799999999999996</v>
      </c>
      <c r="I22" s="12">
        <f>VLOOKUP($A22,'Top4 Non-Adjusted RAW'!$B:$H,5,FALSE)</f>
        <v>0.89780000000000004</v>
      </c>
      <c r="J22" s="12">
        <f>VLOOKUP($A22,'Top4 Non-Adjusted RAW'!$B:$H,6,FALSE)</f>
        <v>0.91269999999999996</v>
      </c>
      <c r="K22" s="12">
        <f>VLOOKUP($A22,'Top4 Non-Adjusted RAW'!$B:$H,7,FALSE)</f>
        <v>0.7651</v>
      </c>
    </row>
    <row r="23" spans="1:11" x14ac:dyDescent="0.2">
      <c r="A23">
        <v>23</v>
      </c>
      <c r="B23" s="17" t="s">
        <v>30</v>
      </c>
      <c r="C23" s="17"/>
      <c r="D23" s="15" t="s">
        <v>9</v>
      </c>
      <c r="E23" s="11" t="s">
        <v>10</v>
      </c>
      <c r="F23" s="12">
        <f>VLOOKUP($A23,'Top4 Non-Adjusted RAW'!$B:$H,2,FALSE)</f>
        <v>0.83279999999999998</v>
      </c>
      <c r="G23" s="12">
        <f>VLOOKUP($A23,'Top4 Non-Adjusted RAW'!$B:$H,3,FALSE)</f>
        <v>0.90180000000000005</v>
      </c>
      <c r="H23" s="12">
        <f>VLOOKUP($A23,'Top4 Non-Adjusted RAW'!$B:$H,4,FALSE)</f>
        <v>0.79990000000000006</v>
      </c>
      <c r="I23" s="12">
        <f>VLOOKUP($A23,'Top4 Non-Adjusted RAW'!$B:$H,5,FALSE)</f>
        <v>0.87929999999999997</v>
      </c>
      <c r="J23" s="12">
        <f>VLOOKUP($A23,'Top4 Non-Adjusted RAW'!$B:$H,6,FALSE)</f>
        <v>0.81889999999999996</v>
      </c>
      <c r="K23" s="12">
        <f>VLOOKUP($A23,'Top4 Non-Adjusted RAW'!$B:$H,7,FALSE)</f>
        <v>0.70299999999999996</v>
      </c>
    </row>
    <row r="24" spans="1:11" x14ac:dyDescent="0.2">
      <c r="A24">
        <v>20</v>
      </c>
      <c r="B24" s="17" t="s">
        <v>31</v>
      </c>
      <c r="C24" s="17"/>
      <c r="D24" s="15" t="s">
        <v>9</v>
      </c>
      <c r="E24" s="11" t="s">
        <v>10</v>
      </c>
      <c r="F24" s="12">
        <f>VLOOKUP($A24,'Top4 Non-Adjusted RAW'!$B:$H,2,FALSE)</f>
        <v>0.77890000000000004</v>
      </c>
      <c r="G24" s="12">
        <f>VLOOKUP($A24,'Top4 Non-Adjusted RAW'!$B:$H,3,FALSE)</f>
        <v>0.86960000000000004</v>
      </c>
      <c r="H24" s="12">
        <f>VLOOKUP($A24,'Top4 Non-Adjusted RAW'!$B:$H,4,FALSE)</f>
        <v>0.7571</v>
      </c>
      <c r="I24" s="12">
        <f>VLOOKUP($A24,'Top4 Non-Adjusted RAW'!$B:$H,5,FALSE)</f>
        <v>0.81820000000000004</v>
      </c>
      <c r="J24" s="12">
        <f>VLOOKUP($A24,'Top4 Non-Adjusted RAW'!$B:$H,6,FALSE)</f>
        <v>0.86050000000000004</v>
      </c>
      <c r="K24" s="12">
        <f>VLOOKUP($A24,'Top4 Non-Adjusted RAW'!$B:$H,7,FALSE)</f>
        <v>0.66620000000000001</v>
      </c>
    </row>
    <row r="25" spans="1:11" x14ac:dyDescent="0.2">
      <c r="A25">
        <v>41</v>
      </c>
      <c r="B25" s="17" t="s">
        <v>32</v>
      </c>
      <c r="C25" s="17"/>
      <c r="D25" s="15" t="s">
        <v>9</v>
      </c>
      <c r="E25" s="11" t="s">
        <v>10</v>
      </c>
      <c r="F25" s="12">
        <f>VLOOKUP($A25,'Top4 Non-Adjusted RAW'!$B:$H,2,FALSE)</f>
        <v>0.84789999999999999</v>
      </c>
      <c r="G25" s="12">
        <f>VLOOKUP($A25,'Top4 Non-Adjusted RAW'!$B:$H,3,FALSE)</f>
        <v>0.89570000000000005</v>
      </c>
      <c r="H25" s="12">
        <f>VLOOKUP($A25,'Top4 Non-Adjusted RAW'!$B:$H,4,FALSE)</f>
        <v>0.80169999999999997</v>
      </c>
      <c r="I25" s="12">
        <f>VLOOKUP($A25,'Top4 Non-Adjusted RAW'!$B:$H,5,FALSE)</f>
        <v>0.86829999999999996</v>
      </c>
      <c r="J25" s="12">
        <f>VLOOKUP($A25,'Top4 Non-Adjusted RAW'!$B:$H,6,FALSE)</f>
        <v>0.85570000000000002</v>
      </c>
      <c r="K25" s="12">
        <f>VLOOKUP($A25,'Top4 Non-Adjusted RAW'!$B:$H,7,FALSE)</f>
        <v>0.69510000000000005</v>
      </c>
    </row>
    <row r="26" spans="1:11" x14ac:dyDescent="0.2">
      <c r="A26">
        <v>65</v>
      </c>
      <c r="B26" s="17" t="s">
        <v>33</v>
      </c>
      <c r="C26" s="17"/>
      <c r="D26" s="15" t="s">
        <v>9</v>
      </c>
      <c r="E26" s="11" t="s">
        <v>10</v>
      </c>
      <c r="F26" s="12">
        <f>VLOOKUP($A26,'Top4 Non-Adjusted RAW'!$B:$H,2,FALSE)</f>
        <v>0.87290000000000001</v>
      </c>
      <c r="G26" s="12">
        <f>VLOOKUP($A26,'Top4 Non-Adjusted RAW'!$B:$H,3,FALSE)</f>
        <v>0.95589999999999997</v>
      </c>
      <c r="H26" s="12">
        <f>VLOOKUP($A26,'Top4 Non-Adjusted RAW'!$B:$H,4,FALSE)</f>
        <v>0.86850000000000005</v>
      </c>
      <c r="I26" s="12">
        <f>VLOOKUP($A26,'Top4 Non-Adjusted RAW'!$B:$H,5,FALSE)</f>
        <v>0.90700000000000003</v>
      </c>
      <c r="J26" s="12">
        <f>VLOOKUP($A26,'Top4 Non-Adjusted RAW'!$B:$H,6,FALSE)</f>
        <v>0.90039999999999998</v>
      </c>
      <c r="K26" s="12">
        <f>VLOOKUP($A26,'Top4 Non-Adjusted RAW'!$B:$H,7,FALSE)</f>
        <v>0.74490000000000001</v>
      </c>
    </row>
    <row r="27" spans="1:11" x14ac:dyDescent="0.2">
      <c r="A27">
        <v>22</v>
      </c>
      <c r="B27" s="17" t="s">
        <v>34</v>
      </c>
      <c r="C27" s="17"/>
      <c r="D27" s="15" t="s">
        <v>9</v>
      </c>
      <c r="E27" s="11" t="s">
        <v>10</v>
      </c>
      <c r="F27" s="12">
        <f>VLOOKUP($A27,'Top4 Non-Adjusted RAW'!$B:$H,2,FALSE)</f>
        <v>0.77780000000000005</v>
      </c>
      <c r="G27" s="12">
        <f>VLOOKUP($A27,'Top4 Non-Adjusted RAW'!$B:$H,3,FALSE)</f>
        <v>0.86719999999999997</v>
      </c>
      <c r="H27" s="12">
        <f>VLOOKUP($A27,'Top4 Non-Adjusted RAW'!$B:$H,4,FALSE)</f>
        <v>0.7258</v>
      </c>
      <c r="I27" s="12">
        <f>VLOOKUP($A27,'Top4 Non-Adjusted RAW'!$B:$H,5,FALSE)</f>
        <v>0.82410000000000005</v>
      </c>
      <c r="J27" s="12">
        <f>VLOOKUP($A27,'Top4 Non-Adjusted RAW'!$B:$H,6,FALSE)</f>
        <v>0.81499999999999995</v>
      </c>
      <c r="K27" s="12">
        <f>VLOOKUP($A27,'Top4 Non-Adjusted RAW'!$B:$H,7,FALSE)</f>
        <v>0.62509999999999999</v>
      </c>
    </row>
    <row r="28" spans="1:11" x14ac:dyDescent="0.2">
      <c r="A28">
        <v>56</v>
      </c>
      <c r="B28" s="18" t="s">
        <v>35</v>
      </c>
      <c r="C28" s="16"/>
      <c r="D28" s="15" t="s">
        <v>9</v>
      </c>
      <c r="E28" s="11" t="s">
        <v>10</v>
      </c>
      <c r="F28" s="12">
        <f>VLOOKUP($A28,'Top4 Non-Adjusted RAW'!$B:$H,2,FALSE)</f>
        <v>0.69020000000000004</v>
      </c>
      <c r="G28" s="12">
        <f>VLOOKUP($A28,'Top4 Non-Adjusted RAW'!$B:$H,3,FALSE)</f>
        <v>0.92130000000000001</v>
      </c>
      <c r="H28" s="12">
        <f>VLOOKUP($A28,'Top4 Non-Adjusted RAW'!$B:$H,4,FALSE)</f>
        <v>0.66080000000000005</v>
      </c>
      <c r="I28" s="12">
        <f>VLOOKUP($A28,'Top4 Non-Adjusted RAW'!$B:$H,5,FALSE)</f>
        <v>0.83199999999999996</v>
      </c>
      <c r="J28" s="12">
        <f>VLOOKUP($A28,'Top4 Non-Adjusted RAW'!$B:$H,6,FALSE)</f>
        <v>0.81179999999999997</v>
      </c>
      <c r="K28" s="12">
        <f>VLOOKUP($A28,'Top4 Non-Adjusted RAW'!$B:$H,7,FALSE)</f>
        <v>0.60909999999999997</v>
      </c>
    </row>
    <row r="29" spans="1:11" x14ac:dyDescent="0.2">
      <c r="A29">
        <v>35</v>
      </c>
      <c r="B29" s="16" t="s">
        <v>36</v>
      </c>
      <c r="C29" s="16"/>
      <c r="D29" s="15" t="s">
        <v>9</v>
      </c>
      <c r="E29" s="11" t="s">
        <v>10</v>
      </c>
      <c r="F29" s="12">
        <f>VLOOKUP($A29,'Top4 Non-Adjusted RAW'!$B:$H,2,FALSE)</f>
        <v>0.86370000000000002</v>
      </c>
      <c r="G29" s="12">
        <f>VLOOKUP($A29,'Top4 Non-Adjusted RAW'!$B:$H,3,FALSE)</f>
        <v>0.90329999999999999</v>
      </c>
      <c r="H29" s="12">
        <f>VLOOKUP($A29,'Top4 Non-Adjusted RAW'!$B:$H,4,FALSE)</f>
        <v>0.82410000000000005</v>
      </c>
      <c r="I29" s="12">
        <f>VLOOKUP($A29,'Top4 Non-Adjusted RAW'!$B:$H,5,FALSE)</f>
        <v>0.9022</v>
      </c>
      <c r="J29" s="12">
        <f>VLOOKUP($A29,'Top4 Non-Adjusted RAW'!$B:$H,6,FALSE)</f>
        <v>0.86250000000000004</v>
      </c>
      <c r="K29" s="12">
        <f>VLOOKUP($A29,'Top4 Non-Adjusted RAW'!$B:$H,7,FALSE)</f>
        <v>0.75749999999999995</v>
      </c>
    </row>
    <row r="30" spans="1:11" x14ac:dyDescent="0.2">
      <c r="A30">
        <v>57</v>
      </c>
      <c r="B30" s="16" t="s">
        <v>37</v>
      </c>
      <c r="C30" s="16"/>
      <c r="D30" s="15" t="s">
        <v>9</v>
      </c>
      <c r="E30" s="11" t="s">
        <v>10</v>
      </c>
      <c r="F30" s="12">
        <f>VLOOKUP($A30,'Top4 Non-Adjusted RAW'!$B:$H,2,FALSE)</f>
        <v>0.89590000000000003</v>
      </c>
      <c r="G30" s="12">
        <f>VLOOKUP($A30,'Top4 Non-Adjusted RAW'!$B:$H,3,FALSE)</f>
        <v>0.9204</v>
      </c>
      <c r="H30" s="12">
        <f>VLOOKUP($A30,'Top4 Non-Adjusted RAW'!$B:$H,4,FALSE)</f>
        <v>0.86029999999999995</v>
      </c>
      <c r="I30" s="12">
        <f>VLOOKUP($A30,'Top4 Non-Adjusted RAW'!$B:$H,5,FALSE)</f>
        <v>0.91539999999999999</v>
      </c>
      <c r="J30" s="12">
        <f>VLOOKUP($A30,'Top4 Non-Adjusted RAW'!$B:$H,6,FALSE)</f>
        <v>0.86799999999999999</v>
      </c>
      <c r="K30" s="12">
        <f>VLOOKUP($A30,'Top4 Non-Adjusted RAW'!$B:$H,7,FALSE)</f>
        <v>0.71640000000000004</v>
      </c>
    </row>
    <row r="31" spans="1:11" x14ac:dyDescent="0.2">
      <c r="A31">
        <v>67</v>
      </c>
      <c r="B31" s="16" t="s">
        <v>38</v>
      </c>
      <c r="C31" s="16"/>
      <c r="D31" s="15" t="s">
        <v>9</v>
      </c>
      <c r="E31" s="11" t="s">
        <v>10</v>
      </c>
      <c r="F31" s="12">
        <f>VLOOKUP($A31,'Top4 Non-Adjusted RAW'!$B:$H,2,FALSE)</f>
        <v>0.91410000000000002</v>
      </c>
      <c r="G31" s="12">
        <f>VLOOKUP($A31,'Top4 Non-Adjusted RAW'!$B:$H,3,FALSE)</f>
        <v>0.95189999999999997</v>
      </c>
      <c r="H31" s="12">
        <f>VLOOKUP($A31,'Top4 Non-Adjusted RAW'!$B:$H,4,FALSE)</f>
        <v>0.90110000000000001</v>
      </c>
      <c r="I31" s="12">
        <f>VLOOKUP($A31,'Top4 Non-Adjusted RAW'!$B:$H,5,FALSE)</f>
        <v>0.92610000000000003</v>
      </c>
      <c r="J31" s="12">
        <f>VLOOKUP($A31,'Top4 Non-Adjusted RAW'!$B:$H,6,FALSE)</f>
        <v>0.93659999999999999</v>
      </c>
      <c r="K31" s="12">
        <f>VLOOKUP($A31,'Top4 Non-Adjusted RAW'!$B:$H,7,FALSE)</f>
        <v>0.71440000000000003</v>
      </c>
    </row>
    <row r="32" spans="1:11" x14ac:dyDescent="0.2">
      <c r="A32">
        <v>39</v>
      </c>
      <c r="B32" s="16" t="s">
        <v>39</v>
      </c>
      <c r="C32" s="16"/>
      <c r="D32" s="15" t="s">
        <v>9</v>
      </c>
      <c r="E32" s="11" t="s">
        <v>10</v>
      </c>
      <c r="F32" s="12">
        <f>VLOOKUP($A32,'Top4 Non-Adjusted RAW'!$B:$H,2,FALSE)</f>
        <v>0.84219999999999995</v>
      </c>
      <c r="G32" s="12">
        <f>VLOOKUP($A32,'Top4 Non-Adjusted RAW'!$B:$H,3,FALSE)</f>
        <v>0.90090000000000003</v>
      </c>
      <c r="H32" s="12">
        <f>VLOOKUP($A32,'Top4 Non-Adjusted RAW'!$B:$H,4,FALSE)</f>
        <v>0.8508</v>
      </c>
      <c r="I32" s="12">
        <f>VLOOKUP($A32,'Top4 Non-Adjusted RAW'!$B:$H,5,FALSE)</f>
        <v>0.87370000000000003</v>
      </c>
      <c r="J32" s="12">
        <f>VLOOKUP($A32,'Top4 Non-Adjusted RAW'!$B:$H,6,FALSE)</f>
        <v>0.81969999999999998</v>
      </c>
      <c r="K32" s="12">
        <f>VLOOKUP($A32,'Top4 Non-Adjusted RAW'!$B:$H,7,FALSE)</f>
        <v>0.67659999999999998</v>
      </c>
    </row>
    <row r="33" spans="1:11" x14ac:dyDescent="0.2">
      <c r="A33">
        <v>4</v>
      </c>
      <c r="B33" s="19" t="s">
        <v>40</v>
      </c>
      <c r="C33" s="20"/>
      <c r="D33" s="15" t="s">
        <v>9</v>
      </c>
      <c r="E33" s="11" t="s">
        <v>10</v>
      </c>
      <c r="F33" s="12">
        <f>VLOOKUP($A33,'Top4 Non-Adjusted RAW'!$B:$H,2,FALSE)</f>
        <v>0.84799999999999998</v>
      </c>
      <c r="G33" s="12">
        <f>VLOOKUP($A33,'Top4 Non-Adjusted RAW'!$B:$H,3,FALSE)</f>
        <v>0.90910000000000002</v>
      </c>
      <c r="H33" s="12">
        <f>VLOOKUP($A33,'Top4 Non-Adjusted RAW'!$B:$H,4,FALSE)</f>
        <v>0.75049999999999994</v>
      </c>
      <c r="I33" s="12">
        <f>VLOOKUP($A33,'Top4 Non-Adjusted RAW'!$B:$H,5,FALSE)</f>
        <v>0.89590000000000003</v>
      </c>
      <c r="J33" s="12">
        <f>VLOOKUP($A33,'Top4 Non-Adjusted RAW'!$B:$H,6,FALSE)</f>
        <v>0.84260000000000002</v>
      </c>
      <c r="K33" s="12">
        <f>VLOOKUP($A33,'Top4 Non-Adjusted RAW'!$B:$H,7,FALSE)</f>
        <v>0.65239999999999998</v>
      </c>
    </row>
    <row r="34" spans="1:11" x14ac:dyDescent="0.2">
      <c r="A34">
        <v>63</v>
      </c>
      <c r="B34" s="16" t="s">
        <v>41</v>
      </c>
      <c r="C34" s="16"/>
      <c r="D34" s="15" t="s">
        <v>9</v>
      </c>
      <c r="E34" s="11" t="s">
        <v>10</v>
      </c>
      <c r="F34" s="12">
        <f>VLOOKUP($A34,'Top4 Non-Adjusted RAW'!$B:$H,2,FALSE)</f>
        <v>0.75290000000000001</v>
      </c>
      <c r="G34" s="12">
        <f>VLOOKUP($A34,'Top4 Non-Adjusted RAW'!$B:$H,3,FALSE)</f>
        <v>0.90269999999999995</v>
      </c>
      <c r="H34" s="12">
        <f>VLOOKUP($A34,'Top4 Non-Adjusted RAW'!$B:$H,4,FALSE)</f>
        <v>0.80169999999999997</v>
      </c>
      <c r="I34" s="12">
        <f>VLOOKUP($A34,'Top4 Non-Adjusted RAW'!$B:$H,5,FALSE)</f>
        <v>0.73280000000000001</v>
      </c>
      <c r="J34" s="12">
        <f>VLOOKUP($A34,'Top4 Non-Adjusted RAW'!$B:$H,6,FALSE)</f>
        <v>0.82499999999999996</v>
      </c>
      <c r="K34" s="12">
        <f>VLOOKUP($A34,'Top4 Non-Adjusted RAW'!$B:$H,7,FALSE)</f>
        <v>0.5897</v>
      </c>
    </row>
    <row r="35" spans="1:11" x14ac:dyDescent="0.2">
      <c r="A35">
        <v>27</v>
      </c>
      <c r="B35" s="16" t="s">
        <v>42</v>
      </c>
      <c r="C35" s="16"/>
      <c r="D35" s="15" t="s">
        <v>9</v>
      </c>
      <c r="E35" s="11" t="s">
        <v>10</v>
      </c>
      <c r="F35" s="12">
        <f>VLOOKUP($A35,'Top4 Non-Adjusted RAW'!$B:$H,2,FALSE)</f>
        <v>0.61529999999999996</v>
      </c>
      <c r="G35" s="12">
        <f>VLOOKUP($A35,'Top4 Non-Adjusted RAW'!$B:$H,3,FALSE)</f>
        <v>0.82840000000000003</v>
      </c>
      <c r="H35" s="12">
        <f>VLOOKUP($A35,'Top4 Non-Adjusted RAW'!$B:$H,4,FALSE)</f>
        <v>0.55869999999999997</v>
      </c>
      <c r="I35" s="12">
        <f>VLOOKUP($A35,'Top4 Non-Adjusted RAW'!$B:$H,5,FALSE)</f>
        <v>0.72040000000000004</v>
      </c>
      <c r="J35" s="12">
        <f>VLOOKUP($A35,'Top4 Non-Adjusted RAW'!$B:$H,6,FALSE)</f>
        <v>0.60529999999999995</v>
      </c>
      <c r="K35" s="12">
        <f>VLOOKUP($A35,'Top4 Non-Adjusted RAW'!$B:$H,7,FALSE)</f>
        <v>0.55889999999999995</v>
      </c>
    </row>
    <row r="36" spans="1:11" x14ac:dyDescent="0.2">
      <c r="A36">
        <v>26</v>
      </c>
      <c r="B36" s="16" t="s">
        <v>43</v>
      </c>
      <c r="C36" s="16"/>
      <c r="D36" s="15" t="s">
        <v>9</v>
      </c>
      <c r="E36" s="11" t="s">
        <v>10</v>
      </c>
      <c r="F36" s="12">
        <f>VLOOKUP($A36,'Top4 Non-Adjusted RAW'!$B:$H,2,FALSE)</f>
        <v>0.73670000000000002</v>
      </c>
      <c r="G36" s="12">
        <f>VLOOKUP($A36,'Top4 Non-Adjusted RAW'!$B:$H,3,FALSE)</f>
        <v>0.84199999999999997</v>
      </c>
      <c r="H36" s="12">
        <f>VLOOKUP($A36,'Top4 Non-Adjusted RAW'!$B:$H,4,FALSE)</f>
        <v>0.66949999999999998</v>
      </c>
      <c r="I36" s="12">
        <f>VLOOKUP($A36,'Top4 Non-Adjusted RAW'!$B:$H,5,FALSE)</f>
        <v>0.79490000000000005</v>
      </c>
      <c r="J36" s="12">
        <f>VLOOKUP($A36,'Top4 Non-Adjusted RAW'!$B:$H,6,FALSE)</f>
        <v>0.78080000000000005</v>
      </c>
      <c r="K36" s="12">
        <f>VLOOKUP($A36,'Top4 Non-Adjusted RAW'!$B:$H,7,FALSE)</f>
        <v>0.57669999999999999</v>
      </c>
    </row>
    <row r="37" spans="1:11" x14ac:dyDescent="0.2">
      <c r="A37">
        <v>18</v>
      </c>
      <c r="B37" s="16" t="s">
        <v>44</v>
      </c>
      <c r="C37" s="16"/>
      <c r="D37" s="15" t="s">
        <v>9</v>
      </c>
      <c r="E37" s="11" t="s">
        <v>10</v>
      </c>
      <c r="F37" s="12">
        <f>VLOOKUP($A37,'Top4 Non-Adjusted RAW'!$B:$H,2,FALSE)</f>
        <v>0.72709999999999997</v>
      </c>
      <c r="G37" s="12">
        <f>VLOOKUP($A37,'Top4 Non-Adjusted RAW'!$B:$H,3,FALSE)</f>
        <v>0.84099999999999997</v>
      </c>
      <c r="H37" s="12">
        <f>VLOOKUP($A37,'Top4 Non-Adjusted RAW'!$B:$H,4,FALSE)</f>
        <v>0.69359999999999999</v>
      </c>
      <c r="I37" s="12">
        <f>VLOOKUP($A37,'Top4 Non-Adjusted RAW'!$B:$H,5,FALSE)</f>
        <v>0.77010000000000001</v>
      </c>
      <c r="J37" s="12">
        <f>VLOOKUP($A37,'Top4 Non-Adjusted RAW'!$B:$H,6,FALSE)</f>
        <v>0.76280000000000003</v>
      </c>
      <c r="K37" s="12">
        <f>VLOOKUP($A37,'Top4 Non-Adjusted RAW'!$B:$H,7,FALSE)</f>
        <v>0.58479999999999999</v>
      </c>
    </row>
    <row r="38" spans="1:11" x14ac:dyDescent="0.2">
      <c r="A38">
        <v>30</v>
      </c>
      <c r="B38" s="16" t="s">
        <v>45</v>
      </c>
      <c r="C38" s="16"/>
      <c r="D38" s="15" t="s">
        <v>9</v>
      </c>
      <c r="E38" s="11" t="s">
        <v>10</v>
      </c>
      <c r="F38" s="12">
        <f>VLOOKUP($A38,'Top4 Non-Adjusted RAW'!$B:$H,2,FALSE)</f>
        <v>0.74590000000000001</v>
      </c>
      <c r="G38" s="12">
        <f>VLOOKUP($A38,'Top4 Non-Adjusted RAW'!$B:$H,3,FALSE)</f>
        <v>0.87819999999999998</v>
      </c>
      <c r="H38" s="12">
        <f>VLOOKUP($A38,'Top4 Non-Adjusted RAW'!$B:$H,4,FALSE)</f>
        <v>0.73009999999999997</v>
      </c>
      <c r="I38" s="12">
        <f>VLOOKUP($A38,'Top4 Non-Adjusted RAW'!$B:$H,5,FALSE)</f>
        <v>0.80369999999999997</v>
      </c>
      <c r="J38" s="12">
        <f>VLOOKUP($A38,'Top4 Non-Adjusted RAW'!$B:$H,6,FALSE)</f>
        <v>0.78879999999999995</v>
      </c>
      <c r="K38" s="12">
        <f>VLOOKUP($A38,'Top4 Non-Adjusted RAW'!$B:$H,7,FALSE)</f>
        <v>0.5948</v>
      </c>
    </row>
    <row r="39" spans="1:11" x14ac:dyDescent="0.2">
      <c r="A39">
        <v>34</v>
      </c>
      <c r="B39" s="16" t="s">
        <v>46</v>
      </c>
      <c r="C39" s="16"/>
      <c r="D39" s="15" t="s">
        <v>9</v>
      </c>
      <c r="E39" s="11" t="s">
        <v>10</v>
      </c>
      <c r="F39" s="12">
        <f>VLOOKUP($A39,'Top4 Non-Adjusted RAW'!$B:$H,2,FALSE)</f>
        <v>0.72160000000000002</v>
      </c>
      <c r="G39" s="12">
        <f>VLOOKUP($A39,'Top4 Non-Adjusted RAW'!$B:$H,3,FALSE)</f>
        <v>0.82740000000000002</v>
      </c>
      <c r="H39" s="12">
        <f>VLOOKUP($A39,'Top4 Non-Adjusted RAW'!$B:$H,4,FALSE)</f>
        <v>0.68620000000000003</v>
      </c>
      <c r="I39" s="12">
        <f>VLOOKUP($A39,'Top4 Non-Adjusted RAW'!$B:$H,5,FALSE)</f>
        <v>0.78180000000000005</v>
      </c>
      <c r="J39" s="12">
        <f>VLOOKUP($A39,'Top4 Non-Adjusted RAW'!$B:$H,6,FALSE)</f>
        <v>0.72409999999999997</v>
      </c>
      <c r="K39" s="12">
        <f>VLOOKUP($A39,'Top4 Non-Adjusted RAW'!$B:$H,7,FALSE)</f>
        <v>0.56399999999999995</v>
      </c>
    </row>
    <row r="40" spans="1:11" x14ac:dyDescent="0.2">
      <c r="A40">
        <v>52</v>
      </c>
      <c r="B40" s="16" t="s">
        <v>47</v>
      </c>
      <c r="C40" s="16"/>
      <c r="D40" s="15" t="s">
        <v>9</v>
      </c>
      <c r="E40" s="11" t="s">
        <v>10</v>
      </c>
      <c r="F40" s="12">
        <f>VLOOKUP($A40,'Top4 Non-Adjusted RAW'!$B:$H,2,FALSE)</f>
        <v>0.74629999999999996</v>
      </c>
      <c r="G40" s="12">
        <f>VLOOKUP($A40,'Top4 Non-Adjusted RAW'!$B:$H,3,FALSE)</f>
        <v>0.83899999999999997</v>
      </c>
      <c r="H40" s="12">
        <f>VLOOKUP($A40,'Top4 Non-Adjusted RAW'!$B:$H,4,FALSE)</f>
        <v>0.71679999999999999</v>
      </c>
      <c r="I40" s="12">
        <f>VLOOKUP($A40,'Top4 Non-Adjusted RAW'!$B:$H,5,FALSE)</f>
        <v>0.80100000000000005</v>
      </c>
      <c r="J40" s="12">
        <f>VLOOKUP($A40,'Top4 Non-Adjusted RAW'!$B:$H,6,FALSE)</f>
        <v>0.74609999999999999</v>
      </c>
      <c r="K40" s="12">
        <f>VLOOKUP($A40,'Top4 Non-Adjusted RAW'!$B:$H,7,FALSE)</f>
        <v>0.56950000000000001</v>
      </c>
    </row>
    <row r="41" spans="1:11" x14ac:dyDescent="0.2">
      <c r="A41">
        <v>25</v>
      </c>
      <c r="B41" s="16" t="s">
        <v>48</v>
      </c>
      <c r="C41" s="16"/>
      <c r="D41" s="15" t="s">
        <v>9</v>
      </c>
      <c r="E41" s="11" t="s">
        <v>10</v>
      </c>
      <c r="F41" s="12">
        <f>VLOOKUP($A41,'Top4 Non-Adjusted RAW'!$B:$H,2,FALSE)</f>
        <v>0.73480000000000001</v>
      </c>
      <c r="G41" s="12">
        <f>VLOOKUP($A41,'Top4 Non-Adjusted RAW'!$B:$H,3,FALSE)</f>
        <v>0.85629999999999995</v>
      </c>
      <c r="H41" s="12">
        <f>VLOOKUP($A41,'Top4 Non-Adjusted RAW'!$B:$H,4,FALSE)</f>
        <v>0.70379999999999998</v>
      </c>
      <c r="I41" s="12">
        <f>VLOOKUP($A41,'Top4 Non-Adjusted RAW'!$B:$H,5,FALSE)</f>
        <v>0.76319999999999999</v>
      </c>
      <c r="J41" s="12">
        <f>VLOOKUP($A41,'Top4 Non-Adjusted RAW'!$B:$H,6,FALSE)</f>
        <v>0.67249999999999999</v>
      </c>
      <c r="K41" s="12">
        <f>VLOOKUP($A41,'Top4 Non-Adjusted RAW'!$B:$H,7,FALSE)</f>
        <v>0.55630000000000002</v>
      </c>
    </row>
    <row r="42" spans="1:11" x14ac:dyDescent="0.2">
      <c r="A42">
        <v>45</v>
      </c>
      <c r="B42" s="16" t="s">
        <v>49</v>
      </c>
      <c r="C42" s="16"/>
      <c r="D42" s="15" t="s">
        <v>9</v>
      </c>
      <c r="E42" s="11" t="s">
        <v>10</v>
      </c>
      <c r="F42" s="12">
        <f>VLOOKUP($A42,'Top4 Non-Adjusted RAW'!$B:$H,2,FALSE)</f>
        <v>0.76819999999999999</v>
      </c>
      <c r="G42" s="12">
        <f>VLOOKUP($A42,'Top4 Non-Adjusted RAW'!$B:$H,3,FALSE)</f>
        <v>0.86119999999999997</v>
      </c>
      <c r="H42" s="12">
        <f>VLOOKUP($A42,'Top4 Non-Adjusted RAW'!$B:$H,4,FALSE)</f>
        <v>0.74539999999999995</v>
      </c>
      <c r="I42" s="12">
        <f>VLOOKUP($A42,'Top4 Non-Adjusted RAW'!$B:$H,5,FALSE)</f>
        <v>0.79410000000000003</v>
      </c>
      <c r="J42" s="12">
        <f>VLOOKUP($A42,'Top4 Non-Adjusted RAW'!$B:$H,6,FALSE)</f>
        <v>0.77359999999999995</v>
      </c>
      <c r="K42" s="12">
        <f>VLOOKUP($A42,'Top4 Non-Adjusted RAW'!$B:$H,7,FALSE)</f>
        <v>0.56710000000000005</v>
      </c>
    </row>
    <row r="43" spans="1:11" x14ac:dyDescent="0.2">
      <c r="A43">
        <v>48</v>
      </c>
      <c r="B43" s="16" t="s">
        <v>50</v>
      </c>
      <c r="C43" s="16"/>
      <c r="D43" s="15" t="s">
        <v>9</v>
      </c>
      <c r="E43" s="11" t="s">
        <v>10</v>
      </c>
      <c r="F43" s="12">
        <f>VLOOKUP($A43,'Top4 Non-Adjusted RAW'!$B:$H,2,FALSE)</f>
        <v>0.78790000000000004</v>
      </c>
      <c r="G43" s="12">
        <f>VLOOKUP($A43,'Top4 Non-Adjusted RAW'!$B:$H,3,FALSE)</f>
        <v>0.84109999999999996</v>
      </c>
      <c r="H43" s="12">
        <f>VLOOKUP($A43,'Top4 Non-Adjusted RAW'!$B:$H,4,FALSE)</f>
        <v>0.7833</v>
      </c>
      <c r="I43" s="12">
        <f>VLOOKUP($A43,'Top4 Non-Adjusted RAW'!$B:$H,5,FALSE)</f>
        <v>0.84040000000000004</v>
      </c>
      <c r="J43" s="12">
        <f>VLOOKUP($A43,'Top4 Non-Adjusted RAW'!$B:$H,6,FALSE)</f>
        <v>0.79749999999999999</v>
      </c>
      <c r="K43" s="12">
        <f>VLOOKUP($A43,'Top4 Non-Adjusted RAW'!$B:$H,7,FALSE)</f>
        <v>0.66549999999999998</v>
      </c>
    </row>
    <row r="44" spans="1:11" x14ac:dyDescent="0.2">
      <c r="A44">
        <v>19</v>
      </c>
      <c r="B44" s="16" t="s">
        <v>51</v>
      </c>
      <c r="C44" s="16"/>
      <c r="D44" s="15" t="s">
        <v>9</v>
      </c>
      <c r="E44" s="11" t="s">
        <v>10</v>
      </c>
      <c r="F44" s="12"/>
      <c r="G44" s="12"/>
      <c r="H44" s="12"/>
      <c r="I44" s="12"/>
      <c r="J44" s="12"/>
      <c r="K44" s="12"/>
    </row>
    <row r="45" spans="1:11" x14ac:dyDescent="0.2">
      <c r="A45">
        <v>16</v>
      </c>
      <c r="B45" s="16" t="s">
        <v>52</v>
      </c>
      <c r="C45" s="16"/>
      <c r="D45" s="15" t="s">
        <v>9</v>
      </c>
      <c r="E45" s="11" t="s">
        <v>10</v>
      </c>
      <c r="F45" s="12">
        <f>VLOOKUP($A45,'Top4 Non-Adjusted RAW'!$B:$H,2,FALSE)</f>
        <v>0.64080000000000004</v>
      </c>
      <c r="G45" s="12">
        <f>VLOOKUP($A45,'Top4 Non-Adjusted RAW'!$B:$H,3,FALSE)</f>
        <v>0.78059999999999996</v>
      </c>
      <c r="H45" s="12">
        <f>VLOOKUP($A45,'Top4 Non-Adjusted RAW'!$B:$H,4,FALSE)</f>
        <v>0.61739999999999995</v>
      </c>
      <c r="I45" s="12">
        <f>VLOOKUP($A45,'Top4 Non-Adjusted RAW'!$B:$H,5,FALSE)</f>
        <v>0.72799999999999998</v>
      </c>
      <c r="J45" s="12">
        <f>VLOOKUP($A45,'Top4 Non-Adjusted RAW'!$B:$H,6,FALSE)</f>
        <v>0.66159999999999997</v>
      </c>
      <c r="K45" s="12">
        <f>VLOOKUP($A45,'Top4 Non-Adjusted RAW'!$B:$H,7,FALSE)</f>
        <v>0.50880000000000003</v>
      </c>
    </row>
    <row r="46" spans="1:11" x14ac:dyDescent="0.2">
      <c r="A46">
        <v>28</v>
      </c>
      <c r="B46" s="16" t="s">
        <v>53</v>
      </c>
      <c r="C46" s="16"/>
      <c r="D46" s="15" t="s">
        <v>9</v>
      </c>
      <c r="E46" s="11" t="s">
        <v>10</v>
      </c>
      <c r="F46" s="12">
        <f>VLOOKUP($A46,'Top4 Non-Adjusted RAW'!$B:$H,2,FALSE)</f>
        <v>0.67589999999999995</v>
      </c>
      <c r="G46" s="12">
        <f>VLOOKUP($A46,'Top4 Non-Adjusted RAW'!$B:$H,3,FALSE)</f>
        <v>0.83699999999999997</v>
      </c>
      <c r="H46" s="12">
        <f>VLOOKUP($A46,'Top4 Non-Adjusted RAW'!$B:$H,4,FALSE)</f>
        <v>0.63280000000000003</v>
      </c>
      <c r="I46" s="12">
        <f>VLOOKUP($A46,'Top4 Non-Adjusted RAW'!$B:$H,5,FALSE)</f>
        <v>0.7319</v>
      </c>
      <c r="J46" s="12">
        <f>VLOOKUP($A46,'Top4 Non-Adjusted RAW'!$B:$H,6,FALSE)</f>
        <v>0.67320000000000002</v>
      </c>
      <c r="K46" s="12">
        <f>VLOOKUP($A46,'Top4 Non-Adjusted RAW'!$B:$H,7,FALSE)</f>
        <v>0.57989999999999997</v>
      </c>
    </row>
    <row r="47" spans="1:11" x14ac:dyDescent="0.2">
      <c r="A47">
        <v>33</v>
      </c>
      <c r="B47" s="16" t="s">
        <v>54</v>
      </c>
      <c r="C47" s="16"/>
      <c r="D47" s="15" t="s">
        <v>9</v>
      </c>
      <c r="E47" s="11" t="s">
        <v>10</v>
      </c>
      <c r="F47" s="12">
        <f>VLOOKUP($A47,'Top4 Non-Adjusted RAW'!$B:$H,2,FALSE)</f>
        <v>0.65939999999999999</v>
      </c>
      <c r="G47" s="12">
        <f>VLOOKUP($A47,'Top4 Non-Adjusted RAW'!$B:$H,3,FALSE)</f>
        <v>0.82989999999999997</v>
      </c>
      <c r="H47" s="12">
        <f>VLOOKUP($A47,'Top4 Non-Adjusted RAW'!$B:$H,4,FALSE)</f>
        <v>0.55879999999999996</v>
      </c>
      <c r="I47" s="12">
        <f>VLOOKUP($A47,'Top4 Non-Adjusted RAW'!$B:$H,5,FALSE)</f>
        <v>0.75380000000000003</v>
      </c>
      <c r="J47" s="12">
        <f>VLOOKUP($A47,'Top4 Non-Adjusted RAW'!$B:$H,6,FALSE)</f>
        <v>0.68979999999999997</v>
      </c>
      <c r="K47" s="12">
        <f>VLOOKUP($A47,'Top4 Non-Adjusted RAW'!$B:$H,7,FALSE)</f>
        <v>0.55610000000000004</v>
      </c>
    </row>
    <row r="48" spans="1:11" x14ac:dyDescent="0.2">
      <c r="A48">
        <v>32</v>
      </c>
      <c r="B48" s="16" t="s">
        <v>55</v>
      </c>
      <c r="C48" s="16"/>
      <c r="D48" s="15" t="s">
        <v>9</v>
      </c>
      <c r="E48" s="11" t="s">
        <v>10</v>
      </c>
      <c r="F48" s="12">
        <f>VLOOKUP($A48,'Top4 Non-Adjusted RAW'!$B:$H,2,FALSE)</f>
        <v>0.59950000000000003</v>
      </c>
      <c r="G48" s="12">
        <f>VLOOKUP($A48,'Top4 Non-Adjusted RAW'!$B:$H,3,FALSE)</f>
        <v>0.77759999999999996</v>
      </c>
      <c r="H48" s="12">
        <f>VLOOKUP($A48,'Top4 Non-Adjusted RAW'!$B:$H,4,FALSE)</f>
        <v>0.57699999999999996</v>
      </c>
      <c r="I48" s="12">
        <f>VLOOKUP($A48,'Top4 Non-Adjusted RAW'!$B:$H,5,FALSE)</f>
        <v>0.72170000000000001</v>
      </c>
      <c r="J48" s="12">
        <f>VLOOKUP($A48,'Top4 Non-Adjusted RAW'!$B:$H,6,FALSE)</f>
        <v>0.65239999999999998</v>
      </c>
      <c r="K48" s="12">
        <f>VLOOKUP($A48,'Top4 Non-Adjusted RAW'!$B:$H,7,FALSE)</f>
        <v>0.48770000000000002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s8hNt92GNLzabCg76P22b7esXMFG7Nt5wV+Y/+cLo/2NI5Eax3JIx/Dwc/tFb2Zrqxmp8YOwbeUt6MxuZK0j9w==" saltValue="oxn1ULED5r5Ht/aKYBVEcA==" spinCount="100000" sheet="1" objects="1" scenarios="1"/>
  <phoneticPr fontId="8" type="noConversion"/>
  <conditionalFormatting sqref="F3:F48">
    <cfRule type="cellIs" dxfId="3" priority="2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1E66-B27B-4275-8DE6-2859D6E6CC1E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F27" sqref="F27"/>
      <selection pane="bottomLeft" activeCell="F27" sqref="F27"/>
      <selection pane="bottomRight" activeCell="P10" sqref="P10"/>
    </sheetView>
  </sheetViews>
  <sheetFormatPr defaultColWidth="8.85546875" defaultRowHeight="12.75" x14ac:dyDescent="0.2"/>
  <cols>
    <col min="1" max="1" width="7.140625" hidden="1" customWidth="1"/>
    <col min="2" max="2" width="7.140625" customWidth="1"/>
    <col min="3" max="3" width="27.7109375" style="22" customWidth="1"/>
    <col min="4" max="4" width="8" style="23" customWidth="1"/>
    <col min="5" max="5" width="9.140625" style="2" customWidth="1"/>
    <col min="6" max="8" width="11" customWidth="1"/>
    <col min="9" max="9" width="11.7109375" customWidth="1"/>
    <col min="10" max="10" width="10.85546875" style="5" customWidth="1"/>
    <col min="11" max="11" width="12.4257812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ht="14.25" x14ac:dyDescent="0.2">
      <c r="A3">
        <v>1</v>
      </c>
      <c r="B3" s="9" t="s">
        <v>8</v>
      </c>
      <c r="C3" s="10"/>
      <c r="D3" s="15" t="s">
        <v>9</v>
      </c>
      <c r="E3" s="11" t="s">
        <v>77</v>
      </c>
      <c r="F3" s="12">
        <f>VLOOKUP($A3,'Top4 OTP Adjusted RAW'!$B:$H,2,FALSE)</f>
        <v>0.86870000000000003</v>
      </c>
      <c r="G3" s="12">
        <f>VLOOKUP($A3,'Top4 OTP Adjusted RAW'!$B:$H,3,FALSE)</f>
        <v>0.9012</v>
      </c>
      <c r="H3" s="12">
        <f>VLOOKUP($A3,'Top4 OTP Adjusted RAW'!$B:$H,4,FALSE)</f>
        <v>0.83279999999999998</v>
      </c>
      <c r="I3" s="12">
        <f>VLOOKUP($A3,'Top4 OTP Adjusted RAW'!$B:$H,5,FALSE)</f>
        <v>0.87849999999999995</v>
      </c>
      <c r="J3" s="12">
        <f>VLOOKUP($A3,'Top4 OTP Adjusted RAW'!$B:$H,6,FALSE)</f>
        <v>0.8831</v>
      </c>
      <c r="K3" s="12">
        <f>VLOOKUP($A3,'Top4 OTP Adjusted RAW'!$B:$H,7,FALSE)</f>
        <v>0.70140000000000002</v>
      </c>
    </row>
    <row r="4" spans="1:11" x14ac:dyDescent="0.2">
      <c r="A4">
        <v>5</v>
      </c>
      <c r="B4" s="13" t="s">
        <v>11</v>
      </c>
      <c r="C4" s="14"/>
      <c r="D4" s="15" t="s">
        <v>9</v>
      </c>
      <c r="E4" s="11" t="s">
        <v>77</v>
      </c>
      <c r="F4" s="12">
        <f>VLOOKUP($A4,'Top4 OTP Adjusted RAW'!$B:$H,2,FALSE)</f>
        <v>0.83660000000000001</v>
      </c>
      <c r="G4" s="12">
        <f>VLOOKUP($A4,'Top4 OTP Adjusted RAW'!$B:$H,3,FALSE)</f>
        <v>0.88170000000000004</v>
      </c>
      <c r="H4" s="12">
        <f>VLOOKUP($A4,'Top4 OTP Adjusted RAW'!$B:$H,4,FALSE)</f>
        <v>0.77310000000000001</v>
      </c>
      <c r="I4" s="12">
        <f>VLOOKUP($A4,'Top4 OTP Adjusted RAW'!$B:$H,5,FALSE)</f>
        <v>0.88229999999999997</v>
      </c>
      <c r="J4" s="12">
        <f>VLOOKUP($A4,'Top4 OTP Adjusted RAW'!$B:$H,6,FALSE)</f>
        <v>0.87150000000000005</v>
      </c>
      <c r="K4" s="12">
        <f>VLOOKUP($A4,'Top4 OTP Adjusted RAW'!$B:$H,7,FALSE)</f>
        <v>0.67520000000000002</v>
      </c>
    </row>
    <row r="5" spans="1:11" x14ac:dyDescent="0.2">
      <c r="A5">
        <v>47</v>
      </c>
      <c r="B5" s="13" t="s">
        <v>12</v>
      </c>
      <c r="C5" s="14"/>
      <c r="D5" s="15" t="s">
        <v>9</v>
      </c>
      <c r="E5" s="11" t="s">
        <v>77</v>
      </c>
      <c r="F5" s="12">
        <f>VLOOKUP($A5,'Top4 OTP Adjusted RAW'!$B:$H,2,FALSE)</f>
        <v>0.86970000000000003</v>
      </c>
      <c r="G5" s="12">
        <f>VLOOKUP($A5,'Top4 OTP Adjusted RAW'!$B:$H,3,FALSE)</f>
        <v>0.87960000000000005</v>
      </c>
      <c r="H5" s="12">
        <f>VLOOKUP($A5,'Top4 OTP Adjusted RAW'!$B:$H,4,FALSE)</f>
        <v>0.81120000000000003</v>
      </c>
      <c r="I5" s="12">
        <f>VLOOKUP($A5,'Top4 OTP Adjusted RAW'!$B:$H,5,FALSE)</f>
        <v>0.88870000000000005</v>
      </c>
      <c r="J5" s="12">
        <f>VLOOKUP($A5,'Top4 OTP Adjusted RAW'!$B:$H,6,FALSE)</f>
        <v>0.84189999999999998</v>
      </c>
      <c r="K5" s="12">
        <f>VLOOKUP($A5,'Top4 OTP Adjusted RAW'!$B:$H,7,FALSE)</f>
        <v>0.7177</v>
      </c>
    </row>
    <row r="6" spans="1:11" x14ac:dyDescent="0.2">
      <c r="A6">
        <v>50</v>
      </c>
      <c r="B6" s="13" t="s">
        <v>13</v>
      </c>
      <c r="C6" s="14"/>
      <c r="D6" s="15" t="s">
        <v>9</v>
      </c>
      <c r="E6" s="11" t="s">
        <v>77</v>
      </c>
      <c r="F6" s="12">
        <f>VLOOKUP($A6,'Top4 OTP Adjusted RAW'!$B:$H,2,FALSE)</f>
        <v>0.9022</v>
      </c>
      <c r="G6" s="12">
        <f>VLOOKUP($A6,'Top4 OTP Adjusted RAW'!$B:$H,3,FALSE)</f>
        <v>0.91459999999999997</v>
      </c>
      <c r="H6" s="12">
        <f>VLOOKUP($A6,'Top4 OTP Adjusted RAW'!$B:$H,4,FALSE)</f>
        <v>0.83660000000000001</v>
      </c>
      <c r="I6" s="12">
        <f>VLOOKUP($A6,'Top4 OTP Adjusted RAW'!$B:$H,5,FALSE)</f>
        <v>0.91700000000000004</v>
      </c>
      <c r="J6" s="12">
        <f>VLOOKUP($A6,'Top4 OTP Adjusted RAW'!$B:$H,6,FALSE)</f>
        <v>0.86480000000000001</v>
      </c>
      <c r="K6" s="12">
        <f>VLOOKUP($A6,'Top4 OTP Adjusted RAW'!$B:$H,7,FALSE)</f>
        <v>0.7218</v>
      </c>
    </row>
    <row r="7" spans="1:11" x14ac:dyDescent="0.2">
      <c r="A7">
        <v>51</v>
      </c>
      <c r="B7" s="13" t="s">
        <v>14</v>
      </c>
      <c r="C7" s="14"/>
      <c r="D7" s="15" t="s">
        <v>9</v>
      </c>
      <c r="E7" s="11" t="s">
        <v>77</v>
      </c>
      <c r="F7" s="12">
        <f>VLOOKUP($A7,'Top4 OTP Adjusted RAW'!$B:$H,2,FALSE)</f>
        <v>0.89690000000000003</v>
      </c>
      <c r="G7" s="12">
        <f>VLOOKUP($A7,'Top4 OTP Adjusted RAW'!$B:$H,3,FALSE)</f>
        <v>0.93320000000000003</v>
      </c>
      <c r="H7" s="12">
        <f>VLOOKUP($A7,'Top4 OTP Adjusted RAW'!$B:$H,4,FALSE)</f>
        <v>0.82079999999999997</v>
      </c>
      <c r="I7" s="12">
        <f>VLOOKUP($A7,'Top4 OTP Adjusted RAW'!$B:$H,5,FALSE)</f>
        <v>0.92120000000000002</v>
      </c>
      <c r="J7" s="12">
        <f>VLOOKUP($A7,'Top4 OTP Adjusted RAW'!$B:$H,6,FALSE)</f>
        <v>0.87770000000000004</v>
      </c>
      <c r="K7" s="12">
        <f>VLOOKUP($A7,'Top4 OTP Adjusted RAW'!$B:$H,7,FALSE)</f>
        <v>0.73760000000000003</v>
      </c>
    </row>
    <row r="8" spans="1:11" x14ac:dyDescent="0.2">
      <c r="A8">
        <v>46</v>
      </c>
      <c r="B8" s="13" t="s">
        <v>15</v>
      </c>
      <c r="C8" s="14"/>
      <c r="D8" s="15" t="s">
        <v>9</v>
      </c>
      <c r="E8" s="11" t="s">
        <v>77</v>
      </c>
      <c r="F8" s="12">
        <f>VLOOKUP($A8,'Top4 OTP Adjusted RAW'!$B:$H,2,FALSE)</f>
        <v>0.89680000000000004</v>
      </c>
      <c r="G8" s="12">
        <f>VLOOKUP($A8,'Top4 OTP Adjusted RAW'!$B:$H,3,FALSE)</f>
        <v>0.90269999999999995</v>
      </c>
      <c r="H8" s="12">
        <f>VLOOKUP($A8,'Top4 OTP Adjusted RAW'!$B:$H,4,FALSE)</f>
        <v>0.83409999999999995</v>
      </c>
      <c r="I8" s="12">
        <f>VLOOKUP($A8,'Top4 OTP Adjusted RAW'!$B:$H,5,FALSE)</f>
        <v>0.9173</v>
      </c>
      <c r="J8" s="12">
        <f>VLOOKUP($A8,'Top4 OTP Adjusted RAW'!$B:$H,6,FALSE)</f>
        <v>0.86370000000000002</v>
      </c>
      <c r="K8" s="12">
        <f>VLOOKUP($A8,'Top4 OTP Adjusted RAW'!$B:$H,7,FALSE)</f>
        <v>0.71609999999999996</v>
      </c>
    </row>
    <row r="9" spans="1:11" x14ac:dyDescent="0.2">
      <c r="A9">
        <v>14</v>
      </c>
      <c r="B9" s="13" t="s">
        <v>16</v>
      </c>
      <c r="C9" s="14"/>
      <c r="D9" s="15" t="s">
        <v>9</v>
      </c>
      <c r="E9" s="11" t="s">
        <v>77</v>
      </c>
      <c r="F9" s="12">
        <f>VLOOKUP($A9,'Top4 OTP Adjusted RAW'!$B:$H,2,FALSE)</f>
        <v>0.93759999999999999</v>
      </c>
      <c r="G9" s="12">
        <f>VLOOKUP($A9,'Top4 OTP Adjusted RAW'!$B:$H,3,FALSE)</f>
        <v>0.93240000000000001</v>
      </c>
      <c r="H9" s="12">
        <f>VLOOKUP($A9,'Top4 OTP Adjusted RAW'!$B:$H,4,FALSE)</f>
        <v>0.89890000000000003</v>
      </c>
      <c r="I9" s="12">
        <f>VLOOKUP($A9,'Top4 OTP Adjusted RAW'!$B:$H,5,FALSE)</f>
        <v>0.94059999999999999</v>
      </c>
      <c r="J9" s="12">
        <f>VLOOKUP($A9,'Top4 OTP Adjusted RAW'!$B:$H,6,FALSE)</f>
        <v>0.92430000000000001</v>
      </c>
      <c r="K9" s="12">
        <f>VLOOKUP($A9,'Top4 OTP Adjusted RAW'!$B:$H,7,FALSE)</f>
        <v>0.56810000000000005</v>
      </c>
    </row>
    <row r="10" spans="1:11" x14ac:dyDescent="0.2">
      <c r="A10">
        <v>12</v>
      </c>
      <c r="B10" s="13" t="s">
        <v>17</v>
      </c>
      <c r="C10" s="14"/>
      <c r="D10" s="15" t="s">
        <v>9</v>
      </c>
      <c r="E10" s="11" t="s">
        <v>77</v>
      </c>
      <c r="F10" s="12">
        <f>VLOOKUP($A10,'Top4 OTP Adjusted RAW'!$B:$H,2,FALSE)</f>
        <v>0.88600000000000001</v>
      </c>
      <c r="G10" s="12">
        <f>VLOOKUP($A10,'Top4 OTP Adjusted RAW'!$B:$H,3,FALSE)</f>
        <v>0.91820000000000002</v>
      </c>
      <c r="H10" s="12">
        <f>VLOOKUP($A10,'Top4 OTP Adjusted RAW'!$B:$H,4,FALSE)</f>
        <v>0.82769999999999999</v>
      </c>
      <c r="I10" s="12">
        <f>VLOOKUP($A10,'Top4 OTP Adjusted RAW'!$B:$H,5,FALSE)</f>
        <v>0.92589999999999995</v>
      </c>
      <c r="J10" s="12">
        <f>VLOOKUP($A10,'Top4 OTP Adjusted RAW'!$B:$H,6,FALSE)</f>
        <v>0.89739999999999998</v>
      </c>
      <c r="K10" s="12">
        <f>VLOOKUP($A10,'Top4 OTP Adjusted RAW'!$B:$H,7,FALSE)</f>
        <v>0.74629999999999996</v>
      </c>
    </row>
    <row r="11" spans="1:11" x14ac:dyDescent="0.2">
      <c r="A11">
        <v>37</v>
      </c>
      <c r="B11" s="16" t="s">
        <v>18</v>
      </c>
      <c r="C11" s="16"/>
      <c r="D11" s="15" t="s">
        <v>9</v>
      </c>
      <c r="E11" s="11" t="s">
        <v>77</v>
      </c>
      <c r="F11" s="12">
        <f>VLOOKUP($A11,'Top4 OTP Adjusted RAW'!$B:$H,2,FALSE)</f>
        <v>0.90369999999999995</v>
      </c>
      <c r="G11" s="12">
        <f>VLOOKUP($A11,'Top4 OTP Adjusted RAW'!$B:$H,3,FALSE)</f>
        <v>0.92830000000000001</v>
      </c>
      <c r="H11" s="12">
        <f>VLOOKUP($A11,'Top4 OTP Adjusted RAW'!$B:$H,4,FALSE)</f>
        <v>0.8649</v>
      </c>
      <c r="I11" s="12">
        <f>VLOOKUP($A11,'Top4 OTP Adjusted RAW'!$B:$H,5,FALSE)</f>
        <v>0.93330000000000002</v>
      </c>
      <c r="J11" s="12">
        <f>VLOOKUP($A11,'Top4 OTP Adjusted RAW'!$B:$H,6,FALSE)</f>
        <v>0.92049999999999998</v>
      </c>
      <c r="K11" s="12">
        <f>VLOOKUP($A11,'Top4 OTP Adjusted RAW'!$B:$H,7,FALSE)</f>
        <v>0.77139999999999997</v>
      </c>
    </row>
    <row r="12" spans="1:11" x14ac:dyDescent="0.2">
      <c r="A12">
        <v>66</v>
      </c>
      <c r="B12" s="16" t="s">
        <v>19</v>
      </c>
      <c r="C12" s="16"/>
      <c r="D12" s="15" t="s">
        <v>9</v>
      </c>
      <c r="E12" s="11" t="s">
        <v>77</v>
      </c>
      <c r="F12" s="12">
        <f>VLOOKUP($A12,'Top4 OTP Adjusted RAW'!$B:$H,2,FALSE)</f>
        <v>0.83799999999999997</v>
      </c>
      <c r="G12" s="12">
        <f>VLOOKUP($A12,'Top4 OTP Adjusted RAW'!$B:$H,3,FALSE)</f>
        <v>0.87080000000000002</v>
      </c>
      <c r="H12" s="12">
        <f>VLOOKUP($A12,'Top4 OTP Adjusted RAW'!$B:$H,4,FALSE)</f>
        <v>0.83320000000000005</v>
      </c>
      <c r="I12" s="12">
        <f>VLOOKUP($A12,'Top4 OTP Adjusted RAW'!$B:$H,5,FALSE)</f>
        <v>0.86870000000000003</v>
      </c>
      <c r="J12" s="12">
        <f>VLOOKUP($A12,'Top4 OTP Adjusted RAW'!$B:$H,6,FALSE)</f>
        <v>0.82279999999999998</v>
      </c>
      <c r="K12" s="12">
        <f>VLOOKUP($A12,'Top4 OTP Adjusted RAW'!$B:$H,7,FALSE)</f>
        <v>0.70199999999999996</v>
      </c>
    </row>
    <row r="13" spans="1:11" x14ac:dyDescent="0.2">
      <c r="A13">
        <v>36</v>
      </c>
      <c r="B13" s="16" t="s">
        <v>20</v>
      </c>
      <c r="C13" s="16"/>
      <c r="D13" s="15" t="s">
        <v>9</v>
      </c>
      <c r="E13" s="11" t="s">
        <v>77</v>
      </c>
      <c r="F13" s="12">
        <f>VLOOKUP($A13,'Top4 OTP Adjusted RAW'!$B:$H,2,FALSE)</f>
        <v>0.83430000000000004</v>
      </c>
      <c r="G13" s="12">
        <f>VLOOKUP($A13,'Top4 OTP Adjusted RAW'!$B:$H,3,FALSE)</f>
        <v>0.91669999999999996</v>
      </c>
      <c r="H13" s="12">
        <f>VLOOKUP($A13,'Top4 OTP Adjusted RAW'!$B:$H,4,FALSE)</f>
        <v>0.78120000000000001</v>
      </c>
      <c r="I13" s="12">
        <f>VLOOKUP($A13,'Top4 OTP Adjusted RAW'!$B:$H,5,FALSE)</f>
        <v>0.84919999999999995</v>
      </c>
      <c r="J13" s="12">
        <f>VLOOKUP($A13,'Top4 OTP Adjusted RAW'!$B:$H,6,FALSE)</f>
        <v>0.84719999999999995</v>
      </c>
      <c r="K13" s="12">
        <f>VLOOKUP($A13,'Top4 OTP Adjusted RAW'!$B:$H,7,FALSE)</f>
        <v>0.67400000000000004</v>
      </c>
    </row>
    <row r="14" spans="1:11" x14ac:dyDescent="0.2">
      <c r="A14">
        <v>9</v>
      </c>
      <c r="B14" s="16" t="s">
        <v>21</v>
      </c>
      <c r="C14" s="16"/>
      <c r="D14" s="15" t="s">
        <v>9</v>
      </c>
      <c r="E14" s="11" t="s">
        <v>77</v>
      </c>
      <c r="F14" s="12">
        <f>VLOOKUP($A14,'Top4 OTP Adjusted RAW'!$B:$H,2,FALSE)</f>
        <v>0.94730000000000003</v>
      </c>
      <c r="G14" s="12">
        <f>VLOOKUP($A14,'Top4 OTP Adjusted RAW'!$B:$H,3,FALSE)</f>
        <v>0.95860000000000001</v>
      </c>
      <c r="H14" s="12">
        <f>VLOOKUP($A14,'Top4 OTP Adjusted RAW'!$B:$H,4,FALSE)</f>
        <v>0.89270000000000005</v>
      </c>
      <c r="I14" s="12">
        <f>VLOOKUP($A14,'Top4 OTP Adjusted RAW'!$B:$H,5,FALSE)</f>
        <v>0.95809999999999995</v>
      </c>
      <c r="J14" s="12">
        <f>VLOOKUP($A14,'Top4 OTP Adjusted RAW'!$B:$H,6,FALSE)</f>
        <v>0.95520000000000005</v>
      </c>
      <c r="K14" s="12">
        <f>VLOOKUP($A14,'Top4 OTP Adjusted RAW'!$B:$H,7,FALSE)</f>
        <v>0.81499999999999995</v>
      </c>
    </row>
    <row r="15" spans="1:11" x14ac:dyDescent="0.2">
      <c r="A15">
        <v>40</v>
      </c>
      <c r="B15" s="17" t="s">
        <v>22</v>
      </c>
      <c r="C15" s="17"/>
      <c r="D15" s="15" t="s">
        <v>9</v>
      </c>
      <c r="E15" s="11" t="s">
        <v>77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23</v>
      </c>
      <c r="C16" s="17"/>
      <c r="D16" s="15" t="s">
        <v>9</v>
      </c>
      <c r="E16" s="11" t="s">
        <v>77</v>
      </c>
      <c r="F16" s="12">
        <f>VLOOKUP($A16,'Top4 OTP Adjusted RAW'!$B:$H,2,FALSE)</f>
        <v>0.8891</v>
      </c>
      <c r="G16" s="12">
        <f>VLOOKUP($A16,'Top4 OTP Adjusted RAW'!$B:$H,3,FALSE)</f>
        <v>0.91220000000000001</v>
      </c>
      <c r="H16" s="12">
        <f>VLOOKUP($A16,'Top4 OTP Adjusted RAW'!$B:$H,4,FALSE)</f>
        <v>0.82969999999999999</v>
      </c>
      <c r="I16" s="12">
        <f>VLOOKUP($A16,'Top4 OTP Adjusted RAW'!$B:$H,5,FALSE)</f>
        <v>0.88470000000000004</v>
      </c>
      <c r="J16" s="12">
        <f>VLOOKUP($A16,'Top4 OTP Adjusted RAW'!$B:$H,6,FALSE)</f>
        <v>0.87560000000000004</v>
      </c>
      <c r="K16" s="12">
        <f>VLOOKUP($A16,'Top4 OTP Adjusted RAW'!$B:$H,7,FALSE)</f>
        <v>0.67959999999999998</v>
      </c>
    </row>
    <row r="17" spans="1:11" x14ac:dyDescent="0.2">
      <c r="A17">
        <v>7</v>
      </c>
      <c r="B17" s="17" t="s">
        <v>24</v>
      </c>
      <c r="C17" s="17"/>
      <c r="D17" s="15" t="s">
        <v>9</v>
      </c>
      <c r="E17" s="11" t="s">
        <v>77</v>
      </c>
      <c r="F17" s="12">
        <f>VLOOKUP($A17,'Top4 OTP Adjusted RAW'!$B:$H,2,FALSE)</f>
        <v>0.89929999999999999</v>
      </c>
      <c r="G17" s="12">
        <f>VLOOKUP($A17,'Top4 OTP Adjusted RAW'!$B:$H,3,FALSE)</f>
        <v>0.92520000000000002</v>
      </c>
      <c r="H17" s="12">
        <f>VLOOKUP($A17,'Top4 OTP Adjusted RAW'!$B:$H,4,FALSE)</f>
        <v>0.87649999999999995</v>
      </c>
      <c r="I17" s="12">
        <f>VLOOKUP($A17,'Top4 OTP Adjusted RAW'!$B:$H,5,FALSE)</f>
        <v>0.90690000000000004</v>
      </c>
      <c r="J17" s="12">
        <f>VLOOKUP($A17,'Top4 OTP Adjusted RAW'!$B:$H,6,FALSE)</f>
        <v>0.86629999999999996</v>
      </c>
      <c r="K17" s="12">
        <f>VLOOKUP($A17,'Top4 OTP Adjusted RAW'!$B:$H,7,FALSE)</f>
        <v>0.72189999999999999</v>
      </c>
    </row>
    <row r="18" spans="1:11" x14ac:dyDescent="0.2">
      <c r="A18">
        <v>15</v>
      </c>
      <c r="B18" s="17" t="s">
        <v>25</v>
      </c>
      <c r="C18" s="17"/>
      <c r="D18" s="15" t="s">
        <v>9</v>
      </c>
      <c r="E18" s="11" t="s">
        <v>77</v>
      </c>
      <c r="F18" s="12">
        <f>VLOOKUP($A18,'Top4 OTP Adjusted RAW'!$B:$H,2,FALSE)</f>
        <v>0.88770000000000004</v>
      </c>
      <c r="G18" s="12">
        <f>VLOOKUP($A18,'Top4 OTP Adjusted RAW'!$B:$H,3,FALSE)</f>
        <v>0.92979999999999996</v>
      </c>
      <c r="H18" s="12">
        <f>VLOOKUP($A18,'Top4 OTP Adjusted RAW'!$B:$H,4,FALSE)</f>
        <v>0.84830000000000005</v>
      </c>
      <c r="I18" s="12">
        <f>VLOOKUP($A18,'Top4 OTP Adjusted RAW'!$B:$H,5,FALSE)</f>
        <v>0.90110000000000001</v>
      </c>
      <c r="J18" s="12">
        <f>VLOOKUP($A18,'Top4 OTP Adjusted RAW'!$B:$H,6,FALSE)</f>
        <v>0.91069999999999995</v>
      </c>
      <c r="K18" s="12">
        <f>VLOOKUP($A18,'Top4 OTP Adjusted RAW'!$B:$H,7,FALSE)</f>
        <v>0.4466</v>
      </c>
    </row>
    <row r="19" spans="1:11" x14ac:dyDescent="0.2">
      <c r="A19">
        <v>29</v>
      </c>
      <c r="B19" s="18" t="s">
        <v>26</v>
      </c>
      <c r="C19" s="16"/>
      <c r="D19" s="15" t="s">
        <v>9</v>
      </c>
      <c r="E19" s="11" t="s">
        <v>77</v>
      </c>
      <c r="F19" s="12">
        <f>VLOOKUP($A19,'Top4 OTP Adjusted RAW'!$B:$H,2,FALSE)</f>
        <v>0.85909999999999997</v>
      </c>
      <c r="G19" s="12">
        <f>VLOOKUP($A19,'Top4 OTP Adjusted RAW'!$B:$H,3,FALSE)</f>
        <v>0.91020000000000001</v>
      </c>
      <c r="H19" s="12">
        <f>VLOOKUP($A19,'Top4 OTP Adjusted RAW'!$B:$H,4,FALSE)</f>
        <v>0.81559999999999999</v>
      </c>
      <c r="I19" s="12">
        <f>VLOOKUP($A19,'Top4 OTP Adjusted RAW'!$B:$H,5,FALSE)</f>
        <v>0.88039999999999996</v>
      </c>
      <c r="J19" s="12">
        <f>VLOOKUP($A19,'Top4 OTP Adjusted RAW'!$B:$H,6,FALSE)</f>
        <v>0.86560000000000004</v>
      </c>
      <c r="K19" s="12">
        <f>VLOOKUP($A19,'Top4 OTP Adjusted RAW'!$B:$H,7,FALSE)</f>
        <v>0.76339999999999997</v>
      </c>
    </row>
    <row r="20" spans="1:11" x14ac:dyDescent="0.2">
      <c r="A20">
        <v>21</v>
      </c>
      <c r="B20" s="16" t="s">
        <v>27</v>
      </c>
      <c r="C20" s="16"/>
      <c r="D20" s="15" t="s">
        <v>9</v>
      </c>
      <c r="E20" s="11" t="s">
        <v>77</v>
      </c>
      <c r="F20" s="12">
        <f>VLOOKUP($A20,'Top4 OTP Adjusted RAW'!$B:$H,2,FALSE)</f>
        <v>0.92659999999999998</v>
      </c>
      <c r="G20" s="12">
        <f>VLOOKUP($A20,'Top4 OTP Adjusted RAW'!$B:$H,3,FALSE)</f>
        <v>0.95079999999999998</v>
      </c>
      <c r="H20" s="12">
        <f>VLOOKUP($A20,'Top4 OTP Adjusted RAW'!$B:$H,4,FALSE)</f>
        <v>0.89829999999999999</v>
      </c>
      <c r="I20" s="12">
        <f>VLOOKUP($A20,'Top4 OTP Adjusted RAW'!$B:$H,5,FALSE)</f>
        <v>0.94130000000000003</v>
      </c>
      <c r="J20" s="12">
        <f>VLOOKUP($A20,'Top4 OTP Adjusted RAW'!$B:$H,6,FALSE)</f>
        <v>0.93179999999999996</v>
      </c>
      <c r="K20" s="12">
        <f>VLOOKUP($A20,'Top4 OTP Adjusted RAW'!$B:$H,7,FALSE)</f>
        <v>0.52149999999999996</v>
      </c>
    </row>
    <row r="21" spans="1:11" hidden="1" x14ac:dyDescent="0.2">
      <c r="A21">
        <v>54</v>
      </c>
      <c r="B21" s="16" t="s">
        <v>28</v>
      </c>
      <c r="C21" s="16"/>
      <c r="D21" s="15" t="s">
        <v>9</v>
      </c>
      <c r="E21" s="11" t="s">
        <v>77</v>
      </c>
      <c r="F21" s="12" t="e">
        <f>VLOOKUP($A21,'Top4 OTP Adjusted RAW'!$B:$H,2,FALSE)</f>
        <v>#N/A</v>
      </c>
      <c r="G21" s="12" t="e">
        <f>VLOOKUP($A21,'Top4 OTP Adjusted RAW'!$B:$H,3,FALSE)</f>
        <v>#N/A</v>
      </c>
      <c r="H21" s="12" t="e">
        <f>VLOOKUP($A21,'Top4 OTP Adjusted RAW'!$B:$H,4,FALSE)</f>
        <v>#N/A</v>
      </c>
      <c r="I21" s="12" t="e">
        <f>VLOOKUP($A21,'Top4 OTP Adjusted RAW'!$B:$H,5,FALSE)</f>
        <v>#N/A</v>
      </c>
      <c r="J21" s="12" t="e">
        <f>VLOOKUP($A21,'Top4 OTP Adjusted RAW'!$B:$H,6,FALSE)</f>
        <v>#N/A</v>
      </c>
      <c r="K21" s="12" t="e">
        <f>VLOOKUP($A21,'Top4 OTP Adjusted RAW'!$B:$H,7,FALSE)</f>
        <v>#N/A</v>
      </c>
    </row>
    <row r="22" spans="1:11" x14ac:dyDescent="0.2">
      <c r="A22">
        <v>24</v>
      </c>
      <c r="B22" s="17" t="s">
        <v>29</v>
      </c>
      <c r="C22" s="17"/>
      <c r="D22" s="15" t="s">
        <v>9</v>
      </c>
      <c r="E22" s="11" t="s">
        <v>77</v>
      </c>
      <c r="F22" s="12">
        <f>VLOOKUP($A22,'Top4 OTP Adjusted RAW'!$B:$H,2,FALSE)</f>
        <v>0.89649999999999996</v>
      </c>
      <c r="G22" s="12">
        <f>VLOOKUP($A22,'Top4 OTP Adjusted RAW'!$B:$H,3,FALSE)</f>
        <v>0.93810000000000004</v>
      </c>
      <c r="H22" s="12">
        <f>VLOOKUP($A22,'Top4 OTP Adjusted RAW'!$B:$H,4,FALSE)</f>
        <v>0.85529999999999995</v>
      </c>
      <c r="I22" s="12">
        <f>VLOOKUP($A22,'Top4 OTP Adjusted RAW'!$B:$H,5,FALSE)</f>
        <v>0.90190000000000003</v>
      </c>
      <c r="J22" s="12">
        <f>VLOOKUP($A22,'Top4 OTP Adjusted RAW'!$B:$H,6,FALSE)</f>
        <v>0.91990000000000005</v>
      </c>
      <c r="K22" s="12">
        <f>VLOOKUP($A22,'Top4 OTP Adjusted RAW'!$B:$H,7,FALSE)</f>
        <v>0.75829999999999997</v>
      </c>
    </row>
    <row r="23" spans="1:11" x14ac:dyDescent="0.2">
      <c r="A23">
        <v>23</v>
      </c>
      <c r="B23" s="17" t="s">
        <v>30</v>
      </c>
      <c r="C23" s="17"/>
      <c r="D23" s="15" t="s">
        <v>9</v>
      </c>
      <c r="E23" s="11" t="s">
        <v>77</v>
      </c>
      <c r="F23" s="12">
        <f>VLOOKUP($A23,'Top4 OTP Adjusted RAW'!$B:$H,2,FALSE)</f>
        <v>0.86339999999999995</v>
      </c>
      <c r="G23" s="12">
        <f>VLOOKUP($A23,'Top4 OTP Adjusted RAW'!$B:$H,3,FALSE)</f>
        <v>0.90969999999999995</v>
      </c>
      <c r="H23" s="12">
        <f>VLOOKUP($A23,'Top4 OTP Adjusted RAW'!$B:$H,4,FALSE)</f>
        <v>0.83350000000000002</v>
      </c>
      <c r="I23" s="12">
        <f>VLOOKUP($A23,'Top4 OTP Adjusted RAW'!$B:$H,5,FALSE)</f>
        <v>0.88429999999999997</v>
      </c>
      <c r="J23" s="12">
        <f>VLOOKUP($A23,'Top4 OTP Adjusted RAW'!$B:$H,6,FALSE)</f>
        <v>0.82720000000000005</v>
      </c>
      <c r="K23" s="12">
        <f>VLOOKUP($A23,'Top4 OTP Adjusted RAW'!$B:$H,7,FALSE)</f>
        <v>0.72519999999999996</v>
      </c>
    </row>
    <row r="24" spans="1:11" x14ac:dyDescent="0.2">
      <c r="A24">
        <v>20</v>
      </c>
      <c r="B24" s="17" t="s">
        <v>31</v>
      </c>
      <c r="C24" s="17"/>
      <c r="D24" s="15" t="s">
        <v>9</v>
      </c>
      <c r="E24" s="11" t="s">
        <v>77</v>
      </c>
      <c r="F24" s="12">
        <f>VLOOKUP($A24,'Top4 OTP Adjusted RAW'!$B:$H,2,FALSE)</f>
        <v>0.83489999999999998</v>
      </c>
      <c r="G24" s="12">
        <f>VLOOKUP($A24,'Top4 OTP Adjusted RAW'!$B:$H,3,FALSE)</f>
        <v>0.87809999999999999</v>
      </c>
      <c r="H24" s="12">
        <f>VLOOKUP($A24,'Top4 OTP Adjusted RAW'!$B:$H,4,FALSE)</f>
        <v>0.8105</v>
      </c>
      <c r="I24" s="12">
        <f>VLOOKUP($A24,'Top4 OTP Adjusted RAW'!$B:$H,5,FALSE)</f>
        <v>0.8397</v>
      </c>
      <c r="J24" s="12">
        <f>VLOOKUP($A24,'Top4 OTP Adjusted RAW'!$B:$H,6,FALSE)</f>
        <v>0.88270000000000004</v>
      </c>
      <c r="K24" s="12">
        <f>VLOOKUP($A24,'Top4 OTP Adjusted RAW'!$B:$H,7,FALSE)</f>
        <v>0.67749999999999999</v>
      </c>
    </row>
    <row r="25" spans="1:11" x14ac:dyDescent="0.2">
      <c r="A25">
        <v>41</v>
      </c>
      <c r="B25" s="17" t="s">
        <v>32</v>
      </c>
      <c r="C25" s="17"/>
      <c r="D25" s="15" t="s">
        <v>9</v>
      </c>
      <c r="E25" s="11" t="s">
        <v>77</v>
      </c>
      <c r="F25" s="12">
        <f>VLOOKUP($A25,'Top4 OTP Adjusted RAW'!$B:$H,2,FALSE)</f>
        <v>0.88260000000000005</v>
      </c>
      <c r="G25" s="12">
        <f>VLOOKUP($A25,'Top4 OTP Adjusted RAW'!$B:$H,3,FALSE)</f>
        <v>0.90969999999999995</v>
      </c>
      <c r="H25" s="12">
        <f>VLOOKUP($A25,'Top4 OTP Adjusted RAW'!$B:$H,4,FALSE)</f>
        <v>0.84009999999999996</v>
      </c>
      <c r="I25" s="12">
        <f>VLOOKUP($A25,'Top4 OTP Adjusted RAW'!$B:$H,5,FALSE)</f>
        <v>0.88339999999999996</v>
      </c>
      <c r="J25" s="12">
        <f>VLOOKUP($A25,'Top4 OTP Adjusted RAW'!$B:$H,6,FALSE)</f>
        <v>0.86909999999999998</v>
      </c>
      <c r="K25" s="12">
        <f>VLOOKUP($A25,'Top4 OTP Adjusted RAW'!$B:$H,7,FALSE)</f>
        <v>0.70730000000000004</v>
      </c>
    </row>
    <row r="26" spans="1:11" x14ac:dyDescent="0.2">
      <c r="A26">
        <v>65</v>
      </c>
      <c r="B26" s="17" t="s">
        <v>33</v>
      </c>
      <c r="C26" s="17"/>
      <c r="D26" s="15" t="s">
        <v>9</v>
      </c>
      <c r="E26" s="11" t="s">
        <v>77</v>
      </c>
      <c r="F26" s="12">
        <f>VLOOKUP($A26,'Top4 OTP Adjusted RAW'!$B:$H,2,FALSE)</f>
        <v>0.92420000000000002</v>
      </c>
      <c r="G26" s="12">
        <f>VLOOKUP($A26,'Top4 OTP Adjusted RAW'!$B:$H,3,FALSE)</f>
        <v>0.97040000000000004</v>
      </c>
      <c r="H26" s="12">
        <f>VLOOKUP($A26,'Top4 OTP Adjusted RAW'!$B:$H,4,FALSE)</f>
        <v>0.91830000000000001</v>
      </c>
      <c r="I26" s="12">
        <f>VLOOKUP($A26,'Top4 OTP Adjusted RAW'!$B:$H,5,FALSE)</f>
        <v>0.93279999999999996</v>
      </c>
      <c r="J26" s="12">
        <f>VLOOKUP($A26,'Top4 OTP Adjusted RAW'!$B:$H,6,FALSE)</f>
        <v>0.91649999999999998</v>
      </c>
      <c r="K26" s="12">
        <f>VLOOKUP($A26,'Top4 OTP Adjusted RAW'!$B:$H,7,FALSE)</f>
        <v>0.77769999999999995</v>
      </c>
    </row>
    <row r="27" spans="1:11" x14ac:dyDescent="0.2">
      <c r="A27">
        <v>22</v>
      </c>
      <c r="B27" s="17" t="s">
        <v>34</v>
      </c>
      <c r="C27" s="17"/>
      <c r="D27" s="15" t="s">
        <v>9</v>
      </c>
      <c r="E27" s="11" t="s">
        <v>77</v>
      </c>
      <c r="F27" s="12">
        <f>VLOOKUP($A27,'Top4 OTP Adjusted RAW'!$B:$H,2,FALSE)</f>
        <v>0.85799999999999998</v>
      </c>
      <c r="G27" s="12">
        <f>VLOOKUP($A27,'Top4 OTP Adjusted RAW'!$B:$H,3,FALSE)</f>
        <v>0.89349999999999996</v>
      </c>
      <c r="H27" s="12">
        <f>VLOOKUP($A27,'Top4 OTP Adjusted RAW'!$B:$H,4,FALSE)</f>
        <v>0.80020000000000002</v>
      </c>
      <c r="I27" s="12">
        <f>VLOOKUP($A27,'Top4 OTP Adjusted RAW'!$B:$H,5,FALSE)</f>
        <v>0.85980000000000001</v>
      </c>
      <c r="J27" s="12">
        <f>VLOOKUP($A27,'Top4 OTP Adjusted RAW'!$B:$H,6,FALSE)</f>
        <v>0.85309999999999997</v>
      </c>
      <c r="K27" s="12">
        <f>VLOOKUP($A27,'Top4 OTP Adjusted RAW'!$B:$H,7,FALSE)</f>
        <v>0.66420000000000001</v>
      </c>
    </row>
    <row r="28" spans="1:11" x14ac:dyDescent="0.2">
      <c r="A28">
        <v>56</v>
      </c>
      <c r="B28" s="18" t="s">
        <v>35</v>
      </c>
      <c r="C28" s="16"/>
      <c r="D28" s="15" t="s">
        <v>9</v>
      </c>
      <c r="E28" s="11" t="s">
        <v>77</v>
      </c>
      <c r="F28" s="12">
        <f>VLOOKUP($A28,'Top4 OTP Adjusted RAW'!$B:$H,2,FALSE)</f>
        <v>0.86450000000000005</v>
      </c>
      <c r="G28" s="12">
        <f>VLOOKUP($A28,'Top4 OTP Adjusted RAW'!$B:$H,3,FALSE)</f>
        <v>0.94699999999999995</v>
      </c>
      <c r="H28" s="12">
        <f>VLOOKUP($A28,'Top4 OTP Adjusted RAW'!$B:$H,4,FALSE)</f>
        <v>0.8357</v>
      </c>
      <c r="I28" s="12">
        <f>VLOOKUP($A28,'Top4 OTP Adjusted RAW'!$B:$H,5,FALSE)</f>
        <v>0.9083</v>
      </c>
      <c r="J28" s="12">
        <f>VLOOKUP($A28,'Top4 OTP Adjusted RAW'!$B:$H,6,FALSE)</f>
        <v>0.90200000000000002</v>
      </c>
      <c r="K28" s="12">
        <f>VLOOKUP($A28,'Top4 OTP Adjusted RAW'!$B:$H,7,FALSE)</f>
        <v>0.75280000000000002</v>
      </c>
    </row>
    <row r="29" spans="1:11" x14ac:dyDescent="0.2">
      <c r="A29">
        <v>35</v>
      </c>
      <c r="B29" s="16" t="s">
        <v>36</v>
      </c>
      <c r="C29" s="16"/>
      <c r="D29" s="15" t="s">
        <v>9</v>
      </c>
      <c r="E29" s="11" t="s">
        <v>77</v>
      </c>
      <c r="F29" s="12">
        <f>VLOOKUP($A29,'Top4 OTP Adjusted RAW'!$B:$H,2,FALSE)</f>
        <v>0.89039999999999997</v>
      </c>
      <c r="G29" s="12">
        <f>VLOOKUP($A29,'Top4 OTP Adjusted RAW'!$B:$H,3,FALSE)</f>
        <v>0.91100000000000003</v>
      </c>
      <c r="H29" s="12">
        <f>VLOOKUP($A29,'Top4 OTP Adjusted RAW'!$B:$H,4,FALSE)</f>
        <v>0.8579</v>
      </c>
      <c r="I29" s="12">
        <f>VLOOKUP($A29,'Top4 OTP Adjusted RAW'!$B:$H,5,FALSE)</f>
        <v>0.9103</v>
      </c>
      <c r="J29" s="12">
        <f>VLOOKUP($A29,'Top4 OTP Adjusted RAW'!$B:$H,6,FALSE)</f>
        <v>0.87509999999999999</v>
      </c>
      <c r="K29" s="12">
        <f>VLOOKUP($A29,'Top4 OTP Adjusted RAW'!$B:$H,7,FALSE)</f>
        <v>0.77039999999999997</v>
      </c>
    </row>
    <row r="30" spans="1:11" x14ac:dyDescent="0.2">
      <c r="A30">
        <v>57</v>
      </c>
      <c r="B30" s="16" t="s">
        <v>37</v>
      </c>
      <c r="C30" s="16"/>
      <c r="D30" s="15" t="s">
        <v>9</v>
      </c>
      <c r="E30" s="11" t="s">
        <v>77</v>
      </c>
      <c r="F30" s="12">
        <f>VLOOKUP($A30,'Top4 OTP Adjusted RAW'!$B:$H,2,FALSE)</f>
        <v>0.9113</v>
      </c>
      <c r="G30" s="12">
        <f>VLOOKUP($A30,'Top4 OTP Adjusted RAW'!$B:$H,3,FALSE)</f>
        <v>0.92400000000000004</v>
      </c>
      <c r="H30" s="12">
        <f>VLOOKUP($A30,'Top4 OTP Adjusted RAW'!$B:$H,4,FALSE)</f>
        <v>0.8861</v>
      </c>
      <c r="I30" s="12">
        <f>VLOOKUP($A30,'Top4 OTP Adjusted RAW'!$B:$H,5,FALSE)</f>
        <v>0.91959999999999997</v>
      </c>
      <c r="J30" s="12">
        <f>VLOOKUP($A30,'Top4 OTP Adjusted RAW'!$B:$H,6,FALSE)</f>
        <v>0.87709999999999999</v>
      </c>
      <c r="K30" s="12">
        <f>VLOOKUP($A30,'Top4 OTP Adjusted RAW'!$B:$H,7,FALSE)</f>
        <v>0.72089999999999999</v>
      </c>
    </row>
    <row r="31" spans="1:11" x14ac:dyDescent="0.2">
      <c r="A31">
        <v>67</v>
      </c>
      <c r="B31" s="16" t="s">
        <v>38</v>
      </c>
      <c r="C31" s="16"/>
      <c r="D31" s="15" t="s">
        <v>9</v>
      </c>
      <c r="E31" s="11" t="s">
        <v>77</v>
      </c>
      <c r="F31" s="12">
        <f>VLOOKUP($A31,'Top4 OTP Adjusted RAW'!$B:$H,2,FALSE)</f>
        <v>0.93359999999999999</v>
      </c>
      <c r="G31" s="12">
        <f>VLOOKUP($A31,'Top4 OTP Adjusted RAW'!$B:$H,3,FALSE)</f>
        <v>0.95899999999999996</v>
      </c>
      <c r="H31" s="12">
        <f>VLOOKUP($A31,'Top4 OTP Adjusted RAW'!$B:$H,4,FALSE)</f>
        <v>0.9204</v>
      </c>
      <c r="I31" s="12">
        <f>VLOOKUP($A31,'Top4 OTP Adjusted RAW'!$B:$H,5,FALSE)</f>
        <v>0.9365</v>
      </c>
      <c r="J31" s="12">
        <f>VLOOKUP($A31,'Top4 OTP Adjusted RAW'!$B:$H,6,FALSE)</f>
        <v>0.94450000000000001</v>
      </c>
      <c r="K31" s="12">
        <f>VLOOKUP($A31,'Top4 OTP Adjusted RAW'!$B:$H,7,FALSE)</f>
        <v>0.73350000000000004</v>
      </c>
    </row>
    <row r="32" spans="1:11" x14ac:dyDescent="0.2">
      <c r="A32">
        <v>39</v>
      </c>
      <c r="B32" s="16" t="s">
        <v>39</v>
      </c>
      <c r="C32" s="16"/>
      <c r="D32" s="15" t="s">
        <v>9</v>
      </c>
      <c r="E32" s="11" t="s">
        <v>77</v>
      </c>
      <c r="F32" s="12">
        <f>VLOOKUP($A32,'Top4 OTP Adjusted RAW'!$B:$H,2,FALSE)</f>
        <v>0.87209999999999999</v>
      </c>
      <c r="G32" s="12">
        <f>VLOOKUP($A32,'Top4 OTP Adjusted RAW'!$B:$H,3,FALSE)</f>
        <v>0.91390000000000005</v>
      </c>
      <c r="H32" s="12">
        <f>VLOOKUP($A32,'Top4 OTP Adjusted RAW'!$B:$H,4,FALSE)</f>
        <v>0.88680000000000003</v>
      </c>
      <c r="I32" s="12">
        <f>VLOOKUP($A32,'Top4 OTP Adjusted RAW'!$B:$H,5,FALSE)</f>
        <v>0.88770000000000004</v>
      </c>
      <c r="J32" s="12">
        <f>VLOOKUP($A32,'Top4 OTP Adjusted RAW'!$B:$H,6,FALSE)</f>
        <v>0.83640000000000003</v>
      </c>
      <c r="K32" s="12">
        <f>VLOOKUP($A32,'Top4 OTP Adjusted RAW'!$B:$H,7,FALSE)</f>
        <v>0.69920000000000004</v>
      </c>
    </row>
    <row r="33" spans="1:11" x14ac:dyDescent="0.2">
      <c r="A33">
        <v>4</v>
      </c>
      <c r="B33" s="19" t="s">
        <v>40</v>
      </c>
      <c r="C33" s="20"/>
      <c r="D33" s="15" t="s">
        <v>9</v>
      </c>
      <c r="E33" s="11" t="s">
        <v>77</v>
      </c>
      <c r="F33" s="12">
        <f>VLOOKUP($A33,'Top4 OTP Adjusted RAW'!$B:$H,2,FALSE)</f>
        <v>0.89539999999999997</v>
      </c>
      <c r="G33" s="12">
        <f>VLOOKUP($A33,'Top4 OTP Adjusted RAW'!$B:$H,3,FALSE)</f>
        <v>0.9133</v>
      </c>
      <c r="H33" s="12">
        <f>VLOOKUP($A33,'Top4 OTP Adjusted RAW'!$B:$H,4,FALSE)</f>
        <v>0.81389999999999996</v>
      </c>
      <c r="I33" s="12">
        <f>VLOOKUP($A33,'Top4 OTP Adjusted RAW'!$B:$H,5,FALSE)</f>
        <v>0.92030000000000001</v>
      </c>
      <c r="J33" s="12">
        <f>VLOOKUP($A33,'Top4 OTP Adjusted RAW'!$B:$H,6,FALSE)</f>
        <v>0.8538</v>
      </c>
      <c r="K33" s="12">
        <f>VLOOKUP($A33,'Top4 OTP Adjusted RAW'!$B:$H,7,FALSE)</f>
        <v>0.64400000000000002</v>
      </c>
    </row>
    <row r="34" spans="1:11" x14ac:dyDescent="0.2">
      <c r="A34">
        <v>63</v>
      </c>
      <c r="B34" s="16" t="s">
        <v>41</v>
      </c>
      <c r="C34" s="16"/>
      <c r="D34" s="15" t="s">
        <v>9</v>
      </c>
      <c r="E34" s="11" t="s">
        <v>77</v>
      </c>
      <c r="F34" s="12">
        <f>VLOOKUP($A34,'Top4 OTP Adjusted RAW'!$B:$H,2,FALSE)</f>
        <v>0.78810000000000002</v>
      </c>
      <c r="G34" s="12">
        <f>VLOOKUP($A34,'Top4 OTP Adjusted RAW'!$B:$H,3,FALSE)</f>
        <v>0.91620000000000001</v>
      </c>
      <c r="H34" s="12">
        <f>VLOOKUP($A34,'Top4 OTP Adjusted RAW'!$B:$H,4,FALSE)</f>
        <v>0.84940000000000004</v>
      </c>
      <c r="I34" s="12">
        <f>VLOOKUP($A34,'Top4 OTP Adjusted RAW'!$B:$H,5,FALSE)</f>
        <v>0.74619999999999997</v>
      </c>
      <c r="J34" s="12">
        <f>VLOOKUP($A34,'Top4 OTP Adjusted RAW'!$B:$H,6,FALSE)</f>
        <v>0.84519999999999995</v>
      </c>
      <c r="K34" s="12">
        <f>VLOOKUP($A34,'Top4 OTP Adjusted RAW'!$B:$H,7,FALSE)</f>
        <v>0.61019999999999996</v>
      </c>
    </row>
    <row r="35" spans="1:11" x14ac:dyDescent="0.2">
      <c r="A35">
        <v>27</v>
      </c>
      <c r="B35" s="16" t="s">
        <v>42</v>
      </c>
      <c r="C35" s="16"/>
      <c r="D35" s="15" t="s">
        <v>9</v>
      </c>
      <c r="E35" s="11" t="s">
        <v>77</v>
      </c>
      <c r="F35" s="12">
        <f>VLOOKUP($A35,'Top4 OTP Adjusted RAW'!$B:$H,2,FALSE)</f>
        <v>0.7571</v>
      </c>
      <c r="G35" s="12">
        <f>VLOOKUP($A35,'Top4 OTP Adjusted RAW'!$B:$H,3,FALSE)</f>
        <v>0.87139999999999995</v>
      </c>
      <c r="H35" s="12">
        <f>VLOOKUP($A35,'Top4 OTP Adjusted RAW'!$B:$H,4,FALSE)</f>
        <v>0.69869999999999999</v>
      </c>
      <c r="I35" s="12">
        <f>VLOOKUP($A35,'Top4 OTP Adjusted RAW'!$B:$H,5,FALSE)</f>
        <v>0.80569999999999997</v>
      </c>
      <c r="J35" s="12">
        <f>VLOOKUP($A35,'Top4 OTP Adjusted RAW'!$B:$H,6,FALSE)</f>
        <v>0.68940000000000001</v>
      </c>
      <c r="K35" s="12">
        <f>VLOOKUP($A35,'Top4 OTP Adjusted RAW'!$B:$H,7,FALSE)</f>
        <v>0.6149</v>
      </c>
    </row>
    <row r="36" spans="1:11" x14ac:dyDescent="0.2">
      <c r="A36">
        <v>26</v>
      </c>
      <c r="B36" s="16" t="s">
        <v>43</v>
      </c>
      <c r="C36" s="16"/>
      <c r="D36" s="15" t="s">
        <v>9</v>
      </c>
      <c r="E36" s="11" t="s">
        <v>77</v>
      </c>
      <c r="F36" s="12">
        <f>VLOOKUP($A36,'Top4 OTP Adjusted RAW'!$B:$H,2,FALSE)</f>
        <v>0.77029999999999998</v>
      </c>
      <c r="G36" s="12">
        <f>VLOOKUP($A36,'Top4 OTP Adjusted RAW'!$B:$H,3,FALSE)</f>
        <v>0.85489999999999999</v>
      </c>
      <c r="H36" s="12">
        <f>VLOOKUP($A36,'Top4 OTP Adjusted RAW'!$B:$H,4,FALSE)</f>
        <v>0.70709999999999995</v>
      </c>
      <c r="I36" s="12">
        <f>VLOOKUP($A36,'Top4 OTP Adjusted RAW'!$B:$H,5,FALSE)</f>
        <v>0.8125</v>
      </c>
      <c r="J36" s="12">
        <f>VLOOKUP($A36,'Top4 OTP Adjusted RAW'!$B:$H,6,FALSE)</f>
        <v>0.80169999999999997</v>
      </c>
      <c r="K36" s="12">
        <f>VLOOKUP($A36,'Top4 OTP Adjusted RAW'!$B:$H,7,FALSE)</f>
        <v>0.59340000000000004</v>
      </c>
    </row>
    <row r="37" spans="1:11" x14ac:dyDescent="0.2">
      <c r="A37">
        <v>18</v>
      </c>
      <c r="B37" s="16" t="s">
        <v>44</v>
      </c>
      <c r="C37" s="16"/>
      <c r="D37" s="15" t="s">
        <v>9</v>
      </c>
      <c r="E37" s="11" t="s">
        <v>77</v>
      </c>
      <c r="F37" s="12">
        <f>VLOOKUP($A37,'Top4 OTP Adjusted RAW'!$B:$H,2,FALSE)</f>
        <v>0.76129999999999998</v>
      </c>
      <c r="G37" s="12">
        <f>VLOOKUP($A37,'Top4 OTP Adjusted RAW'!$B:$H,3,FALSE)</f>
        <v>0.85660000000000003</v>
      </c>
      <c r="H37" s="12">
        <f>VLOOKUP($A37,'Top4 OTP Adjusted RAW'!$B:$H,4,FALSE)</f>
        <v>0.72899999999999998</v>
      </c>
      <c r="I37" s="12">
        <f>VLOOKUP($A37,'Top4 OTP Adjusted RAW'!$B:$H,5,FALSE)</f>
        <v>0.78010000000000002</v>
      </c>
      <c r="J37" s="12">
        <f>VLOOKUP($A37,'Top4 OTP Adjusted RAW'!$B:$H,6,FALSE)</f>
        <v>0.7853</v>
      </c>
      <c r="K37" s="12">
        <f>VLOOKUP($A37,'Top4 OTP Adjusted RAW'!$B:$H,7,FALSE)</f>
        <v>0.61319999999999997</v>
      </c>
    </row>
    <row r="38" spans="1:11" x14ac:dyDescent="0.2">
      <c r="A38">
        <v>30</v>
      </c>
      <c r="B38" s="16" t="s">
        <v>45</v>
      </c>
      <c r="C38" s="16"/>
      <c r="D38" s="15" t="s">
        <v>9</v>
      </c>
      <c r="E38" s="11" t="s">
        <v>77</v>
      </c>
      <c r="F38" s="12">
        <f>VLOOKUP($A38,'Top4 OTP Adjusted RAW'!$B:$H,2,FALSE)</f>
        <v>0.79310000000000003</v>
      </c>
      <c r="G38" s="12">
        <f>VLOOKUP($A38,'Top4 OTP Adjusted RAW'!$B:$H,3,FALSE)</f>
        <v>0.89029999999999998</v>
      </c>
      <c r="H38" s="12">
        <f>VLOOKUP($A38,'Top4 OTP Adjusted RAW'!$B:$H,4,FALSE)</f>
        <v>0.7843</v>
      </c>
      <c r="I38" s="12">
        <f>VLOOKUP($A38,'Top4 OTP Adjusted RAW'!$B:$H,5,FALSE)</f>
        <v>0.8145</v>
      </c>
      <c r="J38" s="12">
        <f>VLOOKUP($A38,'Top4 OTP Adjusted RAW'!$B:$H,6,FALSE)</f>
        <v>0.81010000000000004</v>
      </c>
      <c r="K38" s="12">
        <f>VLOOKUP($A38,'Top4 OTP Adjusted RAW'!$B:$H,7,FALSE)</f>
        <v>0.61280000000000001</v>
      </c>
    </row>
    <row r="39" spans="1:11" x14ac:dyDescent="0.2">
      <c r="A39">
        <v>34</v>
      </c>
      <c r="B39" s="16" t="s">
        <v>46</v>
      </c>
      <c r="C39" s="16"/>
      <c r="D39" s="15" t="s">
        <v>9</v>
      </c>
      <c r="E39" s="11" t="s">
        <v>77</v>
      </c>
      <c r="F39" s="12">
        <f>VLOOKUP($A39,'Top4 OTP Adjusted RAW'!$B:$H,2,FALSE)</f>
        <v>0.76449999999999996</v>
      </c>
      <c r="G39" s="12">
        <f>VLOOKUP($A39,'Top4 OTP Adjusted RAW'!$B:$H,3,FALSE)</f>
        <v>0.84570000000000001</v>
      </c>
      <c r="H39" s="12">
        <f>VLOOKUP($A39,'Top4 OTP Adjusted RAW'!$B:$H,4,FALSE)</f>
        <v>0.72370000000000001</v>
      </c>
      <c r="I39" s="12">
        <f>VLOOKUP($A39,'Top4 OTP Adjusted RAW'!$B:$H,5,FALSE)</f>
        <v>0.80689999999999995</v>
      </c>
      <c r="J39" s="12">
        <f>VLOOKUP($A39,'Top4 OTP Adjusted RAW'!$B:$H,6,FALSE)</f>
        <v>0.74980000000000002</v>
      </c>
      <c r="K39" s="12">
        <f>VLOOKUP($A39,'Top4 OTP Adjusted RAW'!$B:$H,7,FALSE)</f>
        <v>0.58279999999999998</v>
      </c>
    </row>
    <row r="40" spans="1:11" x14ac:dyDescent="0.2">
      <c r="A40">
        <v>52</v>
      </c>
      <c r="B40" s="16" t="s">
        <v>47</v>
      </c>
      <c r="C40" s="16"/>
      <c r="D40" s="15" t="s">
        <v>9</v>
      </c>
      <c r="E40" s="11" t="s">
        <v>77</v>
      </c>
      <c r="F40" s="12">
        <f>VLOOKUP($A40,'Top4 OTP Adjusted RAW'!$B:$H,2,FALSE)</f>
        <v>0.7863</v>
      </c>
      <c r="G40" s="12">
        <f>VLOOKUP($A40,'Top4 OTP Adjusted RAW'!$B:$H,3,FALSE)</f>
        <v>0.85409999999999997</v>
      </c>
      <c r="H40" s="12">
        <f>VLOOKUP($A40,'Top4 OTP Adjusted RAW'!$B:$H,4,FALSE)</f>
        <v>0.75529999999999997</v>
      </c>
      <c r="I40" s="12">
        <f>VLOOKUP($A40,'Top4 OTP Adjusted RAW'!$B:$H,5,FALSE)</f>
        <v>0.81459999999999999</v>
      </c>
      <c r="J40" s="12">
        <f>VLOOKUP($A40,'Top4 OTP Adjusted RAW'!$B:$H,6,FALSE)</f>
        <v>0.76700000000000002</v>
      </c>
      <c r="K40" s="12">
        <f>VLOOKUP($A40,'Top4 OTP Adjusted RAW'!$B:$H,7,FALSE)</f>
        <v>0.59189999999999998</v>
      </c>
    </row>
    <row r="41" spans="1:11" x14ac:dyDescent="0.2">
      <c r="A41">
        <v>25</v>
      </c>
      <c r="B41" s="16" t="s">
        <v>48</v>
      </c>
      <c r="C41" s="16"/>
      <c r="D41" s="15" t="s">
        <v>9</v>
      </c>
      <c r="E41" s="11" t="s">
        <v>77</v>
      </c>
      <c r="F41" s="12">
        <f>VLOOKUP($A41,'Top4 OTP Adjusted RAW'!$B:$H,2,FALSE)</f>
        <v>0.78969999999999996</v>
      </c>
      <c r="G41" s="12">
        <f>VLOOKUP($A41,'Top4 OTP Adjusted RAW'!$B:$H,3,FALSE)</f>
        <v>0.875</v>
      </c>
      <c r="H41" s="12">
        <f>VLOOKUP($A41,'Top4 OTP Adjusted RAW'!$B:$H,4,FALSE)</f>
        <v>0.76639999999999997</v>
      </c>
      <c r="I41" s="12">
        <f>VLOOKUP($A41,'Top4 OTP Adjusted RAW'!$B:$H,5,FALSE)</f>
        <v>0.78690000000000004</v>
      </c>
      <c r="J41" s="12">
        <f>VLOOKUP($A41,'Top4 OTP Adjusted RAW'!$B:$H,6,FALSE)</f>
        <v>0.69969999999999999</v>
      </c>
      <c r="K41" s="12">
        <f>VLOOKUP($A41,'Top4 OTP Adjusted RAW'!$B:$H,7,FALSE)</f>
        <v>0.57389999999999997</v>
      </c>
    </row>
    <row r="42" spans="1:11" x14ac:dyDescent="0.2">
      <c r="A42">
        <v>45</v>
      </c>
      <c r="B42" s="16" t="s">
        <v>49</v>
      </c>
      <c r="C42" s="16"/>
      <c r="D42" s="15" t="s">
        <v>9</v>
      </c>
      <c r="E42" s="11" t="s">
        <v>77</v>
      </c>
      <c r="F42" s="12">
        <f>VLOOKUP($A42,'Top4 OTP Adjusted RAW'!$B:$H,2,FALSE)</f>
        <v>0.79920000000000002</v>
      </c>
      <c r="G42" s="12">
        <f>VLOOKUP($A42,'Top4 OTP Adjusted RAW'!$B:$H,3,FALSE)</f>
        <v>0.87029999999999996</v>
      </c>
      <c r="H42" s="12">
        <f>VLOOKUP($A42,'Top4 OTP Adjusted RAW'!$B:$H,4,FALSE)</f>
        <v>0.77229999999999999</v>
      </c>
      <c r="I42" s="12">
        <f>VLOOKUP($A42,'Top4 OTP Adjusted RAW'!$B:$H,5,FALSE)</f>
        <v>0.80900000000000005</v>
      </c>
      <c r="J42" s="12">
        <f>VLOOKUP($A42,'Top4 OTP Adjusted RAW'!$B:$H,6,FALSE)</f>
        <v>0.78859999999999997</v>
      </c>
      <c r="K42" s="12">
        <f>VLOOKUP($A42,'Top4 OTP Adjusted RAW'!$B:$H,7,FALSE)</f>
        <v>0.58099999999999996</v>
      </c>
    </row>
    <row r="43" spans="1:11" x14ac:dyDescent="0.2">
      <c r="A43">
        <v>48</v>
      </c>
      <c r="B43" s="16" t="s">
        <v>50</v>
      </c>
      <c r="C43" s="16"/>
      <c r="D43" s="15" t="s">
        <v>9</v>
      </c>
      <c r="E43" s="11" t="s">
        <v>77</v>
      </c>
      <c r="F43" s="12">
        <f>VLOOKUP($A43,'Top4 OTP Adjusted RAW'!$B:$H,2,FALSE)</f>
        <v>0.8135</v>
      </c>
      <c r="G43" s="12">
        <f>VLOOKUP($A43,'Top4 OTP Adjusted RAW'!$B:$H,3,FALSE)</f>
        <v>0.85399999999999998</v>
      </c>
      <c r="H43" s="12">
        <f>VLOOKUP($A43,'Top4 OTP Adjusted RAW'!$B:$H,4,FALSE)</f>
        <v>0.80859999999999999</v>
      </c>
      <c r="I43" s="12">
        <f>VLOOKUP($A43,'Top4 OTP Adjusted RAW'!$B:$H,5,FALSE)</f>
        <v>0.85680000000000001</v>
      </c>
      <c r="J43" s="12">
        <f>VLOOKUP($A43,'Top4 OTP Adjusted RAW'!$B:$H,6,FALSE)</f>
        <v>0.8085</v>
      </c>
      <c r="K43" s="12">
        <f>VLOOKUP($A43,'Top4 OTP Adjusted RAW'!$B:$H,7,FALSE)</f>
        <v>0.68089999999999995</v>
      </c>
    </row>
    <row r="44" spans="1:11" x14ac:dyDescent="0.2">
      <c r="A44">
        <v>19</v>
      </c>
      <c r="B44" s="16" t="s">
        <v>51</v>
      </c>
      <c r="C44" s="16"/>
      <c r="D44" s="15" t="s">
        <v>9</v>
      </c>
      <c r="E44" s="11" t="s">
        <v>77</v>
      </c>
      <c r="F44" s="12"/>
      <c r="G44" s="12"/>
      <c r="H44" s="12"/>
      <c r="I44" s="12"/>
      <c r="J44" s="12"/>
      <c r="K44" s="12"/>
    </row>
    <row r="45" spans="1:11" x14ac:dyDescent="0.2">
      <c r="A45">
        <v>16</v>
      </c>
      <c r="B45" s="16" t="s">
        <v>52</v>
      </c>
      <c r="C45" s="16"/>
      <c r="D45" s="15" t="s">
        <v>9</v>
      </c>
      <c r="E45" s="11" t="s">
        <v>77</v>
      </c>
      <c r="F45" s="12">
        <f>VLOOKUP($A45,'Top4 OTP Adjusted RAW'!$B:$H,2,FALSE)</f>
        <v>0.73460000000000003</v>
      </c>
      <c r="G45" s="12">
        <f>VLOOKUP($A45,'Top4 OTP Adjusted RAW'!$B:$H,3,FALSE)</f>
        <v>0.81510000000000005</v>
      </c>
      <c r="H45" s="12">
        <f>VLOOKUP($A45,'Top4 OTP Adjusted RAW'!$B:$H,4,FALSE)</f>
        <v>0.7077</v>
      </c>
      <c r="I45" s="12">
        <f>VLOOKUP($A45,'Top4 OTP Adjusted RAW'!$B:$H,5,FALSE)</f>
        <v>0.78739999999999999</v>
      </c>
      <c r="J45" s="12">
        <f>VLOOKUP($A45,'Top4 OTP Adjusted RAW'!$B:$H,6,FALSE)</f>
        <v>0.72540000000000004</v>
      </c>
      <c r="K45" s="12">
        <f>VLOOKUP($A45,'Top4 OTP Adjusted RAW'!$B:$H,7,FALSE)</f>
        <v>0.56010000000000004</v>
      </c>
    </row>
    <row r="46" spans="1:11" x14ac:dyDescent="0.2">
      <c r="A46">
        <v>28</v>
      </c>
      <c r="B46" s="16" t="s">
        <v>53</v>
      </c>
      <c r="C46" s="16"/>
      <c r="D46" s="15" t="s">
        <v>9</v>
      </c>
      <c r="E46" s="11" t="s">
        <v>77</v>
      </c>
      <c r="F46" s="12">
        <f>VLOOKUP($A46,'Top4 OTP Adjusted RAW'!$B:$H,2,FALSE)</f>
        <v>0.80179999999999996</v>
      </c>
      <c r="G46" s="12">
        <f>VLOOKUP($A46,'Top4 OTP Adjusted RAW'!$B:$H,3,FALSE)</f>
        <v>0.87960000000000005</v>
      </c>
      <c r="H46" s="12">
        <f>VLOOKUP($A46,'Top4 OTP Adjusted RAW'!$B:$H,4,FALSE)</f>
        <v>0.7641</v>
      </c>
      <c r="I46" s="12">
        <f>VLOOKUP($A46,'Top4 OTP Adjusted RAW'!$B:$H,5,FALSE)</f>
        <v>0.78449999999999998</v>
      </c>
      <c r="J46" s="12">
        <f>VLOOKUP($A46,'Top4 OTP Adjusted RAW'!$B:$H,6,FALSE)</f>
        <v>0.73709999999999998</v>
      </c>
      <c r="K46" s="12">
        <f>VLOOKUP($A46,'Top4 OTP Adjusted RAW'!$B:$H,7,FALSE)</f>
        <v>0.64929999999999999</v>
      </c>
    </row>
    <row r="47" spans="1:11" x14ac:dyDescent="0.2">
      <c r="A47">
        <v>33</v>
      </c>
      <c r="B47" s="16" t="s">
        <v>54</v>
      </c>
      <c r="C47" s="16"/>
      <c r="D47" s="15" t="s">
        <v>9</v>
      </c>
      <c r="E47" s="11" t="s">
        <v>77</v>
      </c>
      <c r="F47" s="12">
        <f>VLOOKUP($A47,'Top4 OTP Adjusted RAW'!$B:$H,2,FALSE)</f>
        <v>0.78449999999999998</v>
      </c>
      <c r="G47" s="12">
        <f>VLOOKUP($A47,'Top4 OTP Adjusted RAW'!$B:$H,3,FALSE)</f>
        <v>0.88370000000000004</v>
      </c>
      <c r="H47" s="12">
        <f>VLOOKUP($A47,'Top4 OTP Adjusted RAW'!$B:$H,4,FALSE)</f>
        <v>0.67900000000000005</v>
      </c>
      <c r="I47" s="12">
        <f>VLOOKUP($A47,'Top4 OTP Adjusted RAW'!$B:$H,5,FALSE)</f>
        <v>0.82799999999999996</v>
      </c>
      <c r="J47" s="12">
        <f>VLOOKUP($A47,'Top4 OTP Adjusted RAW'!$B:$H,6,FALSE)</f>
        <v>0.76639999999999997</v>
      </c>
      <c r="K47" s="12">
        <f>VLOOKUP($A47,'Top4 OTP Adjusted RAW'!$B:$H,7,FALSE)</f>
        <v>0.62039999999999995</v>
      </c>
    </row>
    <row r="48" spans="1:11" x14ac:dyDescent="0.2">
      <c r="A48">
        <v>32</v>
      </c>
      <c r="B48" s="16" t="s">
        <v>55</v>
      </c>
      <c r="C48" s="16"/>
      <c r="D48" s="15" t="s">
        <v>9</v>
      </c>
      <c r="E48" s="11" t="s">
        <v>77</v>
      </c>
      <c r="F48" s="12">
        <f>VLOOKUP($A48,'Top4 OTP Adjusted RAW'!$B:$H,2,FALSE)</f>
        <v>0.69450000000000001</v>
      </c>
      <c r="G48" s="12">
        <f>VLOOKUP($A48,'Top4 OTP Adjusted RAW'!$B:$H,3,FALSE)</f>
        <v>0.82250000000000001</v>
      </c>
      <c r="H48" s="12">
        <f>VLOOKUP($A48,'Top4 OTP Adjusted RAW'!$B:$H,4,FALSE)</f>
        <v>0.67459999999999998</v>
      </c>
      <c r="I48" s="12">
        <f>VLOOKUP($A48,'Top4 OTP Adjusted RAW'!$B:$H,5,FALSE)</f>
        <v>0.76739999999999997</v>
      </c>
      <c r="J48" s="12">
        <f>VLOOKUP($A48,'Top4 OTP Adjusted RAW'!$B:$H,6,FALSE)</f>
        <v>0.70230000000000004</v>
      </c>
      <c r="K48" s="12">
        <f>VLOOKUP($A48,'Top4 OTP Adjusted RAW'!$B:$H,7,FALSE)</f>
        <v>0.51819999999999999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o1qX8xFVKcTViQjAAWWZqNkx8dXboeC6gp1niHGgiKEI16AF7rPWvjJ9RZQh6xVwRA6hzZootHJjSyUSzZhTXQ==" saltValue="OK/Dz7N3AgvTKKsX9IWZ5A==" spinCount="100000" sheet="1" objects="1" scenarios="1"/>
  <conditionalFormatting sqref="F3:F48">
    <cfRule type="cellIs" dxfId="2" priority="2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3225D-9BD4-454D-B213-A51F95668BF6}">
  <sheetPr>
    <pageSetUpPr fitToPage="1"/>
  </sheetPr>
  <dimension ref="A1:K52"/>
  <sheetViews>
    <sheetView zoomScaleNormal="100" workbookViewId="0">
      <pane xSplit="3" ySplit="2" topLeftCell="D3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8.85546875" defaultRowHeight="12.75" x14ac:dyDescent="0.2"/>
  <cols>
    <col min="1" max="1" width="3" hidden="1" customWidth="1"/>
    <col min="2" max="2" width="28.42578125" bestFit="1" customWidth="1"/>
    <col min="3" max="3" width="5.42578125" style="22" customWidth="1"/>
    <col min="4" max="4" width="7.85546875" style="23" bestFit="1" customWidth="1"/>
    <col min="5" max="5" width="13.42578125" style="2" bestFit="1" customWidth="1"/>
    <col min="6" max="6" width="9.140625" customWidth="1"/>
    <col min="7" max="7" width="12" customWidth="1"/>
    <col min="8" max="8" width="10.28515625" bestFit="1" customWidth="1"/>
    <col min="9" max="9" width="13.140625" customWidth="1"/>
    <col min="10" max="10" width="15.7109375" style="5" customWidth="1"/>
    <col min="11" max="11" width="13.85546875" style="5" customWidth="1"/>
  </cols>
  <sheetData>
    <row r="1" spans="1:11" ht="15" customHeight="1" x14ac:dyDescent="0.2">
      <c r="B1" s="1"/>
      <c r="C1"/>
      <c r="D1" s="2"/>
      <c r="E1" s="3"/>
      <c r="F1" s="4"/>
      <c r="G1" s="3"/>
      <c r="H1" s="3"/>
    </row>
    <row r="2" spans="1:11" ht="24" customHeight="1" x14ac:dyDescent="0.2">
      <c r="B2" s="6"/>
      <c r="C2" s="6"/>
      <c r="D2" s="7" t="s">
        <v>0</v>
      </c>
      <c r="E2" s="7" t="s">
        <v>1</v>
      </c>
      <c r="F2" s="7" t="s">
        <v>2</v>
      </c>
      <c r="G2" s="7" t="s">
        <v>3</v>
      </c>
      <c r="H2" s="8" t="s">
        <v>4</v>
      </c>
      <c r="I2" s="7" t="s">
        <v>5</v>
      </c>
      <c r="J2" s="7" t="s">
        <v>6</v>
      </c>
      <c r="K2" s="7" t="s">
        <v>7</v>
      </c>
    </row>
    <row r="3" spans="1:11" x14ac:dyDescent="0.2">
      <c r="A3">
        <v>1</v>
      </c>
      <c r="B3" s="29" t="s">
        <v>8</v>
      </c>
      <c r="C3" s="15"/>
      <c r="D3" s="11" t="s">
        <v>9</v>
      </c>
      <c r="E3" s="28" t="s">
        <v>77</v>
      </c>
      <c r="F3" s="12">
        <f>VLOOKUP($A3,'Top3 OTP Adjusted RAW'!$B:$H,2,FALSE)</f>
        <v>0.80120000000000002</v>
      </c>
      <c r="G3" s="12">
        <f>VLOOKUP($A3,'Top3 OTP Adjusted RAW'!$B:$H,3,FALSE)</f>
        <v>0.84360000000000002</v>
      </c>
      <c r="H3" s="12">
        <f>VLOOKUP($A3,'Top3 OTP Adjusted RAW'!$B:$H,4,FALSE)</f>
        <v>0.76959999999999995</v>
      </c>
      <c r="I3" s="12">
        <f>VLOOKUP($A3,'Top3 OTP Adjusted RAW'!$B:$H,5,FALSE)</f>
        <v>0.79630000000000001</v>
      </c>
      <c r="J3" s="12">
        <f>VLOOKUP($A3,'Top3 OTP Adjusted RAW'!$B:$H,6,FALSE)</f>
        <v>0.79179999999999995</v>
      </c>
      <c r="K3" s="12">
        <f>VLOOKUP($A3,'Top3 OTP Adjusted RAW'!$B:$H,7,FALSE)</f>
        <v>0.57940000000000003</v>
      </c>
    </row>
    <row r="4" spans="1:11" x14ac:dyDescent="0.2">
      <c r="A4">
        <v>5</v>
      </c>
      <c r="B4" s="29" t="s">
        <v>11</v>
      </c>
      <c r="C4" s="15"/>
      <c r="D4" s="11" t="s">
        <v>9</v>
      </c>
      <c r="E4" s="28" t="s">
        <v>77</v>
      </c>
      <c r="F4" s="12">
        <f>VLOOKUP($A4,'Top3 OTP Adjusted RAW'!$B:$H,2,FALSE)</f>
        <v>0.76849999999999996</v>
      </c>
      <c r="G4" s="12">
        <f>VLOOKUP($A4,'Top3 OTP Adjusted RAW'!$B:$H,3,FALSE)</f>
        <v>0.80679999999999996</v>
      </c>
      <c r="H4" s="12">
        <f>VLOOKUP($A4,'Top3 OTP Adjusted RAW'!$B:$H,4,FALSE)</f>
        <v>0.7016</v>
      </c>
      <c r="I4" s="12">
        <f>VLOOKUP($A4,'Top3 OTP Adjusted RAW'!$B:$H,5,FALSE)</f>
        <v>0.80189999999999995</v>
      </c>
      <c r="J4" s="12">
        <f>VLOOKUP($A4,'Top3 OTP Adjusted RAW'!$B:$H,6,FALSE)</f>
        <v>0.77739999999999998</v>
      </c>
      <c r="K4" s="12">
        <f>VLOOKUP($A4,'Top3 OTP Adjusted RAW'!$B:$H,7,FALSE)</f>
        <v>0.56359999999999999</v>
      </c>
    </row>
    <row r="5" spans="1:11" x14ac:dyDescent="0.2">
      <c r="A5">
        <v>47</v>
      </c>
      <c r="B5" s="29" t="s">
        <v>12</v>
      </c>
      <c r="C5" s="15"/>
      <c r="D5" s="11" t="s">
        <v>9</v>
      </c>
      <c r="E5" s="28" t="s">
        <v>77</v>
      </c>
      <c r="F5" s="12">
        <f>VLOOKUP($A5,'Top3 OTP Adjusted RAW'!$B:$H,2,FALSE)</f>
        <v>0.80349999999999999</v>
      </c>
      <c r="G5" s="12">
        <f>VLOOKUP($A5,'Top3 OTP Adjusted RAW'!$B:$H,3,FALSE)</f>
        <v>0.80859999999999999</v>
      </c>
      <c r="H5" s="12">
        <f>VLOOKUP($A5,'Top3 OTP Adjusted RAW'!$B:$H,4,FALSE)</f>
        <v>0.74560000000000004</v>
      </c>
      <c r="I5" s="12">
        <f>VLOOKUP($A5,'Top3 OTP Adjusted RAW'!$B:$H,5,FALSE)</f>
        <v>0.8196</v>
      </c>
      <c r="J5" s="12">
        <f>VLOOKUP($A5,'Top3 OTP Adjusted RAW'!$B:$H,6,FALSE)</f>
        <v>0.74439999999999995</v>
      </c>
      <c r="K5" s="12">
        <f>VLOOKUP($A5,'Top3 OTP Adjusted RAW'!$B:$H,7,FALSE)</f>
        <v>0.60419999999999996</v>
      </c>
    </row>
    <row r="6" spans="1:11" x14ac:dyDescent="0.2">
      <c r="A6">
        <v>50</v>
      </c>
      <c r="B6" s="29" t="s">
        <v>13</v>
      </c>
      <c r="C6" s="15"/>
      <c r="D6" s="11" t="s">
        <v>9</v>
      </c>
      <c r="E6" s="28" t="s">
        <v>77</v>
      </c>
      <c r="F6" s="12">
        <f>VLOOKUP($A6,'Top3 OTP Adjusted RAW'!$B:$H,2,FALSE)</f>
        <v>0.8327</v>
      </c>
      <c r="G6" s="12">
        <f>VLOOKUP($A6,'Top3 OTP Adjusted RAW'!$B:$H,3,FALSE)</f>
        <v>0.85629999999999995</v>
      </c>
      <c r="H6" s="12">
        <f>VLOOKUP($A6,'Top3 OTP Adjusted RAW'!$B:$H,4,FALSE)</f>
        <v>0.76090000000000002</v>
      </c>
      <c r="I6" s="12">
        <f>VLOOKUP($A6,'Top3 OTP Adjusted RAW'!$B:$H,5,FALSE)</f>
        <v>0.83989999999999998</v>
      </c>
      <c r="J6" s="12">
        <f>VLOOKUP($A6,'Top3 OTP Adjusted RAW'!$B:$H,6,FALSE)</f>
        <v>0.76919999999999999</v>
      </c>
      <c r="K6" s="12">
        <f>VLOOKUP($A6,'Top3 OTP Adjusted RAW'!$B:$H,7,FALSE)</f>
        <v>0.59199999999999997</v>
      </c>
    </row>
    <row r="7" spans="1:11" x14ac:dyDescent="0.2">
      <c r="A7">
        <v>51</v>
      </c>
      <c r="B7" s="29" t="s">
        <v>14</v>
      </c>
      <c r="C7" s="15"/>
      <c r="D7" s="11" t="s">
        <v>9</v>
      </c>
      <c r="E7" s="28" t="s">
        <v>77</v>
      </c>
      <c r="F7" s="12">
        <f>VLOOKUP($A7,'Top3 OTP Adjusted RAW'!$B:$H,2,FALSE)</f>
        <v>0.82930000000000004</v>
      </c>
      <c r="G7" s="12">
        <f>VLOOKUP($A7,'Top3 OTP Adjusted RAW'!$B:$H,3,FALSE)</f>
        <v>0.86980000000000002</v>
      </c>
      <c r="H7" s="12">
        <f>VLOOKUP($A7,'Top3 OTP Adjusted RAW'!$B:$H,4,FALSE)</f>
        <v>0.76459999999999995</v>
      </c>
      <c r="I7" s="12">
        <f>VLOOKUP($A7,'Top3 OTP Adjusted RAW'!$B:$H,5,FALSE)</f>
        <v>0.86170000000000002</v>
      </c>
      <c r="J7" s="12">
        <f>VLOOKUP($A7,'Top3 OTP Adjusted RAW'!$B:$H,6,FALSE)</f>
        <v>0.8034</v>
      </c>
      <c r="K7" s="12">
        <f>VLOOKUP($A7,'Top3 OTP Adjusted RAW'!$B:$H,7,FALSE)</f>
        <v>0.63200000000000001</v>
      </c>
    </row>
    <row r="8" spans="1:11" x14ac:dyDescent="0.2">
      <c r="A8">
        <v>46</v>
      </c>
      <c r="B8" s="29" t="s">
        <v>15</v>
      </c>
      <c r="C8" s="15"/>
      <c r="D8" s="11" t="s">
        <v>9</v>
      </c>
      <c r="E8" s="28" t="s">
        <v>77</v>
      </c>
      <c r="F8" s="12">
        <f>VLOOKUP($A8,'Top3 OTP Adjusted RAW'!$B:$H,2,FALSE)</f>
        <v>0.82220000000000004</v>
      </c>
      <c r="G8" s="12">
        <f>VLOOKUP($A8,'Top3 OTP Adjusted RAW'!$B:$H,3,FALSE)</f>
        <v>0.83330000000000004</v>
      </c>
      <c r="H8" s="12">
        <f>VLOOKUP($A8,'Top3 OTP Adjusted RAW'!$B:$H,4,FALSE)</f>
        <v>0.75770000000000004</v>
      </c>
      <c r="I8" s="12">
        <f>VLOOKUP($A8,'Top3 OTP Adjusted RAW'!$B:$H,5,FALSE)</f>
        <v>0.83299999999999996</v>
      </c>
      <c r="J8" s="12">
        <f>VLOOKUP($A8,'Top3 OTP Adjusted RAW'!$B:$H,6,FALSE)</f>
        <v>0.76480000000000004</v>
      </c>
      <c r="K8" s="12">
        <f>VLOOKUP($A8,'Top3 OTP Adjusted RAW'!$B:$H,7,FALSE)</f>
        <v>0.60499999999999998</v>
      </c>
    </row>
    <row r="9" spans="1:11" x14ac:dyDescent="0.2">
      <c r="A9">
        <v>14</v>
      </c>
      <c r="B9" s="29" t="s">
        <v>16</v>
      </c>
      <c r="C9" s="15"/>
      <c r="D9" s="11" t="s">
        <v>9</v>
      </c>
      <c r="E9" s="28" t="s">
        <v>77</v>
      </c>
      <c r="F9" s="12">
        <f>VLOOKUP($A9,'Top3 OTP Adjusted RAW'!$B:$H,2,FALSE)</f>
        <v>0.89629999999999999</v>
      </c>
      <c r="G9" s="12">
        <f>VLOOKUP($A9,'Top3 OTP Adjusted RAW'!$B:$H,3,FALSE)</f>
        <v>0.88029999999999997</v>
      </c>
      <c r="H9" s="12">
        <f>VLOOKUP($A9,'Top3 OTP Adjusted RAW'!$B:$H,4,FALSE)</f>
        <v>0.85640000000000005</v>
      </c>
      <c r="I9" s="12">
        <f>VLOOKUP($A9,'Top3 OTP Adjusted RAW'!$B:$H,5,FALSE)</f>
        <v>0.8821</v>
      </c>
      <c r="J9" s="12">
        <f>VLOOKUP($A9,'Top3 OTP Adjusted RAW'!$B:$H,6,FALSE)</f>
        <v>0.85950000000000004</v>
      </c>
      <c r="K9" s="12">
        <f>VLOOKUP($A9,'Top3 OTP Adjusted RAW'!$B:$H,7,FALSE)</f>
        <v>0.52729999999999999</v>
      </c>
    </row>
    <row r="10" spans="1:11" x14ac:dyDescent="0.2">
      <c r="A10">
        <v>12</v>
      </c>
      <c r="B10" s="29" t="s">
        <v>17</v>
      </c>
      <c r="C10" s="15"/>
      <c r="D10" s="11" t="s">
        <v>9</v>
      </c>
      <c r="E10" s="28" t="s">
        <v>77</v>
      </c>
      <c r="F10" s="12">
        <f>VLOOKUP($A10,'Top3 OTP Adjusted RAW'!$B:$H,2,FALSE)</f>
        <v>0.83079999999999998</v>
      </c>
      <c r="G10" s="12">
        <f>VLOOKUP($A10,'Top3 OTP Adjusted RAW'!$B:$H,3,FALSE)</f>
        <v>0.86970000000000003</v>
      </c>
      <c r="H10" s="12">
        <f>VLOOKUP($A10,'Top3 OTP Adjusted RAW'!$B:$H,4,FALSE)</f>
        <v>0.7591</v>
      </c>
      <c r="I10" s="12">
        <f>VLOOKUP($A10,'Top3 OTP Adjusted RAW'!$B:$H,5,FALSE)</f>
        <v>0.8548</v>
      </c>
      <c r="J10" s="12">
        <f>VLOOKUP($A10,'Top3 OTP Adjusted RAW'!$B:$H,6,FALSE)</f>
        <v>0.80720000000000003</v>
      </c>
      <c r="K10" s="12">
        <f>VLOOKUP($A10,'Top3 OTP Adjusted RAW'!$B:$H,7,FALSE)</f>
        <v>0.66679999999999995</v>
      </c>
    </row>
    <row r="11" spans="1:11" x14ac:dyDescent="0.2">
      <c r="A11">
        <v>37</v>
      </c>
      <c r="B11" s="16" t="s">
        <v>18</v>
      </c>
      <c r="C11" s="15"/>
      <c r="D11" s="11" t="s">
        <v>9</v>
      </c>
      <c r="E11" s="28" t="s">
        <v>77</v>
      </c>
      <c r="F11" s="12">
        <f>VLOOKUP($A11,'Top3 OTP Adjusted RAW'!$B:$H,2,FALSE)</f>
        <v>0.85029999999999994</v>
      </c>
      <c r="G11" s="12">
        <f>VLOOKUP($A11,'Top3 OTP Adjusted RAW'!$B:$H,3,FALSE)</f>
        <v>0.87580000000000002</v>
      </c>
      <c r="H11" s="12">
        <f>VLOOKUP($A11,'Top3 OTP Adjusted RAW'!$B:$H,4,FALSE)</f>
        <v>0.80700000000000005</v>
      </c>
      <c r="I11" s="12">
        <f>VLOOKUP($A11,'Top3 OTP Adjusted RAW'!$B:$H,5,FALSE)</f>
        <v>0.87250000000000005</v>
      </c>
      <c r="J11" s="12">
        <f>VLOOKUP($A11,'Top3 OTP Adjusted RAW'!$B:$H,6,FALSE)</f>
        <v>0.84</v>
      </c>
      <c r="K11" s="12">
        <f>VLOOKUP($A11,'Top3 OTP Adjusted RAW'!$B:$H,7,FALSE)</f>
        <v>0.6673</v>
      </c>
    </row>
    <row r="12" spans="1:11" x14ac:dyDescent="0.2">
      <c r="A12">
        <v>66</v>
      </c>
      <c r="B12" s="16" t="s">
        <v>19</v>
      </c>
      <c r="C12" s="15"/>
      <c r="D12" s="11" t="s">
        <v>9</v>
      </c>
      <c r="E12" s="28" t="s">
        <v>77</v>
      </c>
      <c r="F12" s="12">
        <f>VLOOKUP($A12,'Top3 OTP Adjusted RAW'!$B:$H,2,FALSE)</f>
        <v>0.76870000000000005</v>
      </c>
      <c r="G12" s="12">
        <f>VLOOKUP($A12,'Top3 OTP Adjusted RAW'!$B:$H,3,FALSE)</f>
        <v>0.80649999999999999</v>
      </c>
      <c r="H12" s="12">
        <f>VLOOKUP($A12,'Top3 OTP Adjusted RAW'!$B:$H,4,FALSE)</f>
        <v>0.76229999999999998</v>
      </c>
      <c r="I12" s="12">
        <f>VLOOKUP($A12,'Top3 OTP Adjusted RAW'!$B:$H,5,FALSE)</f>
        <v>0.77690000000000003</v>
      </c>
      <c r="J12" s="12">
        <f>VLOOKUP($A12,'Top3 OTP Adjusted RAW'!$B:$H,6,FALSE)</f>
        <v>0.70740000000000003</v>
      </c>
      <c r="K12" s="12">
        <f>VLOOKUP($A12,'Top3 OTP Adjusted RAW'!$B:$H,7,FALSE)</f>
        <v>0.60750000000000004</v>
      </c>
    </row>
    <row r="13" spans="1:11" x14ac:dyDescent="0.2">
      <c r="A13">
        <v>36</v>
      </c>
      <c r="B13" s="16" t="s">
        <v>20</v>
      </c>
      <c r="C13" s="15"/>
      <c r="D13" s="11" t="s">
        <v>9</v>
      </c>
      <c r="E13" s="28" t="s">
        <v>77</v>
      </c>
      <c r="F13" s="12">
        <f>VLOOKUP($A13,'Top3 OTP Adjusted RAW'!$B:$H,2,FALSE)</f>
        <v>0.74670000000000003</v>
      </c>
      <c r="G13" s="12">
        <f>VLOOKUP($A13,'Top3 OTP Adjusted RAW'!$B:$H,3,FALSE)</f>
        <v>0.86219999999999997</v>
      </c>
      <c r="H13" s="12">
        <f>VLOOKUP($A13,'Top3 OTP Adjusted RAW'!$B:$H,4,FALSE)</f>
        <v>0.71260000000000001</v>
      </c>
      <c r="I13" s="12">
        <f>VLOOKUP($A13,'Top3 OTP Adjusted RAW'!$B:$H,5,FALSE)</f>
        <v>0.752</v>
      </c>
      <c r="J13" s="12">
        <f>VLOOKUP($A13,'Top3 OTP Adjusted RAW'!$B:$H,6,FALSE)</f>
        <v>0.74870000000000003</v>
      </c>
      <c r="K13" s="12">
        <f>VLOOKUP($A13,'Top3 OTP Adjusted RAW'!$B:$H,7,FALSE)</f>
        <v>0.53049999999999997</v>
      </c>
    </row>
    <row r="14" spans="1:11" x14ac:dyDescent="0.2">
      <c r="A14">
        <v>9</v>
      </c>
      <c r="B14" s="16" t="s">
        <v>21</v>
      </c>
      <c r="C14" s="15"/>
      <c r="D14" s="11" t="s">
        <v>9</v>
      </c>
      <c r="E14" s="28" t="s">
        <v>77</v>
      </c>
      <c r="F14" s="12">
        <f>VLOOKUP($A14,'Top3 OTP Adjusted RAW'!$B:$H,2,FALSE)</f>
        <v>0.90529999999999999</v>
      </c>
      <c r="G14" s="12">
        <f>VLOOKUP($A14,'Top3 OTP Adjusted RAW'!$B:$H,3,FALSE)</f>
        <v>0.92090000000000005</v>
      </c>
      <c r="H14" s="12">
        <f>VLOOKUP($A14,'Top3 OTP Adjusted RAW'!$B:$H,4,FALSE)</f>
        <v>0.83909999999999996</v>
      </c>
      <c r="I14" s="12">
        <f>VLOOKUP($A14,'Top3 OTP Adjusted RAW'!$B:$H,5,FALSE)</f>
        <v>0.90600000000000003</v>
      </c>
      <c r="J14" s="12">
        <f>VLOOKUP($A14,'Top3 OTP Adjusted RAW'!$B:$H,6,FALSE)</f>
        <v>0.89559999999999995</v>
      </c>
      <c r="K14" s="12">
        <f>VLOOKUP($A14,'Top3 OTP Adjusted RAW'!$B:$H,7,FALSE)</f>
        <v>0.72619999999999996</v>
      </c>
    </row>
    <row r="15" spans="1:11" x14ac:dyDescent="0.2">
      <c r="A15">
        <v>40</v>
      </c>
      <c r="B15" s="17" t="s">
        <v>22</v>
      </c>
      <c r="C15" s="15"/>
      <c r="D15" s="11" t="s">
        <v>9</v>
      </c>
      <c r="E15" s="28" t="s">
        <v>77</v>
      </c>
      <c r="F15" s="12"/>
      <c r="G15" s="12"/>
      <c r="H15" s="12"/>
      <c r="I15" s="12"/>
      <c r="J15" s="12"/>
      <c r="K15" s="12"/>
    </row>
    <row r="16" spans="1:11" x14ac:dyDescent="0.2">
      <c r="A16">
        <v>3</v>
      </c>
      <c r="B16" s="17" t="s">
        <v>23</v>
      </c>
      <c r="C16" s="15"/>
      <c r="D16" s="11" t="s">
        <v>9</v>
      </c>
      <c r="E16" s="28" t="s">
        <v>77</v>
      </c>
      <c r="F16" s="12">
        <f>VLOOKUP($A16,'Top3 OTP Adjusted RAW'!$B:$H,2,FALSE)</f>
        <v>0.79659999999999997</v>
      </c>
      <c r="G16" s="12">
        <f>VLOOKUP($A16,'Top3 OTP Adjusted RAW'!$B:$H,3,FALSE)</f>
        <v>0.8619</v>
      </c>
      <c r="H16" s="12">
        <f>VLOOKUP($A16,'Top3 OTP Adjusted RAW'!$B:$H,4,FALSE)</f>
        <v>0.7712</v>
      </c>
      <c r="I16" s="12">
        <f>VLOOKUP($A16,'Top3 OTP Adjusted RAW'!$B:$H,5,FALSE)</f>
        <v>0.79390000000000005</v>
      </c>
      <c r="J16" s="12">
        <f>VLOOKUP($A16,'Top3 OTP Adjusted RAW'!$B:$H,6,FALSE)</f>
        <v>0.79400000000000004</v>
      </c>
      <c r="K16" s="12">
        <f>VLOOKUP($A16,'Top3 OTP Adjusted RAW'!$B:$H,7,FALSE)</f>
        <v>0.54959999999999998</v>
      </c>
    </row>
    <row r="17" spans="1:11" x14ac:dyDescent="0.2">
      <c r="A17">
        <v>7</v>
      </c>
      <c r="B17" s="17" t="s">
        <v>24</v>
      </c>
      <c r="C17" s="15"/>
      <c r="D17" s="11" t="s">
        <v>9</v>
      </c>
      <c r="E17" s="28" t="s">
        <v>77</v>
      </c>
      <c r="F17" s="12">
        <f>VLOOKUP($A17,'Top3 OTP Adjusted RAW'!$B:$H,2,FALSE)</f>
        <v>0.8276</v>
      </c>
      <c r="G17" s="12">
        <f>VLOOKUP($A17,'Top3 OTP Adjusted RAW'!$B:$H,3,FALSE)</f>
        <v>0.872</v>
      </c>
      <c r="H17" s="12">
        <f>VLOOKUP($A17,'Top3 OTP Adjusted RAW'!$B:$H,4,FALSE)</f>
        <v>0.8226</v>
      </c>
      <c r="I17" s="12">
        <f>VLOOKUP($A17,'Top3 OTP Adjusted RAW'!$B:$H,5,FALSE)</f>
        <v>0.83299999999999996</v>
      </c>
      <c r="J17" s="12">
        <f>VLOOKUP($A17,'Top3 OTP Adjusted RAW'!$B:$H,6,FALSE)</f>
        <v>0.77739999999999998</v>
      </c>
      <c r="K17" s="12">
        <f>VLOOKUP($A17,'Top3 OTP Adjusted RAW'!$B:$H,7,FALSE)</f>
        <v>0.61480000000000001</v>
      </c>
    </row>
    <row r="18" spans="1:11" x14ac:dyDescent="0.2">
      <c r="A18">
        <v>15</v>
      </c>
      <c r="B18" s="17" t="s">
        <v>25</v>
      </c>
      <c r="C18" s="15"/>
      <c r="D18" s="11" t="s">
        <v>9</v>
      </c>
      <c r="E18" s="28" t="s">
        <v>77</v>
      </c>
      <c r="F18" s="12">
        <f>VLOOKUP($A18,'Top3 OTP Adjusted RAW'!$B:$H,2,FALSE)</f>
        <v>0.82150000000000001</v>
      </c>
      <c r="G18" s="12">
        <f>VLOOKUP($A18,'Top3 OTP Adjusted RAW'!$B:$H,3,FALSE)</f>
        <v>0.86829999999999996</v>
      </c>
      <c r="H18" s="12">
        <f>VLOOKUP($A18,'Top3 OTP Adjusted RAW'!$B:$H,4,FALSE)</f>
        <v>0.78180000000000005</v>
      </c>
      <c r="I18" s="12">
        <f>VLOOKUP($A18,'Top3 OTP Adjusted RAW'!$B:$H,5,FALSE)</f>
        <v>0.83030000000000004</v>
      </c>
      <c r="J18" s="12">
        <f>VLOOKUP($A18,'Top3 OTP Adjusted RAW'!$B:$H,6,FALSE)</f>
        <v>0.8397</v>
      </c>
      <c r="K18" s="12">
        <f>VLOOKUP($A18,'Top3 OTP Adjusted RAW'!$B:$H,7,FALSE)</f>
        <v>0.3775</v>
      </c>
    </row>
    <row r="19" spans="1:11" x14ac:dyDescent="0.2">
      <c r="A19">
        <v>29</v>
      </c>
      <c r="B19" s="16" t="s">
        <v>26</v>
      </c>
      <c r="C19" s="15"/>
      <c r="D19" s="11" t="s">
        <v>9</v>
      </c>
      <c r="E19" s="28" t="s">
        <v>77</v>
      </c>
      <c r="F19" s="12">
        <f>VLOOKUP($A19,'Top3 OTP Adjusted RAW'!$B:$H,2,FALSE)</f>
        <v>0.80930000000000002</v>
      </c>
      <c r="G19" s="12">
        <f>VLOOKUP($A19,'Top3 OTP Adjusted RAW'!$B:$H,3,FALSE)</f>
        <v>0.86729999999999996</v>
      </c>
      <c r="H19" s="12">
        <f>VLOOKUP($A19,'Top3 OTP Adjusted RAW'!$B:$H,4,FALSE)</f>
        <v>0.7641</v>
      </c>
      <c r="I19" s="12">
        <f>VLOOKUP($A19,'Top3 OTP Adjusted RAW'!$B:$H,5,FALSE)</f>
        <v>0.81489999999999996</v>
      </c>
      <c r="J19" s="12">
        <f>VLOOKUP($A19,'Top3 OTP Adjusted RAW'!$B:$H,6,FALSE)</f>
        <v>0.77090000000000003</v>
      </c>
      <c r="K19" s="12">
        <f>VLOOKUP($A19,'Top3 OTP Adjusted RAW'!$B:$H,7,FALSE)</f>
        <v>0.68600000000000005</v>
      </c>
    </row>
    <row r="20" spans="1:11" x14ac:dyDescent="0.2">
      <c r="A20">
        <v>21</v>
      </c>
      <c r="B20" s="16" t="s">
        <v>27</v>
      </c>
      <c r="C20" s="15"/>
      <c r="D20" s="11" t="s">
        <v>9</v>
      </c>
      <c r="E20" s="28" t="s">
        <v>77</v>
      </c>
      <c r="F20" s="12">
        <f>VLOOKUP($A20,'Top3 OTP Adjusted RAW'!$B:$H,2,FALSE)</f>
        <v>0.88319999999999999</v>
      </c>
      <c r="G20" s="12">
        <f>VLOOKUP($A20,'Top3 OTP Adjusted RAW'!$B:$H,3,FALSE)</f>
        <v>0.91379999999999995</v>
      </c>
      <c r="H20" s="12">
        <f>VLOOKUP($A20,'Top3 OTP Adjusted RAW'!$B:$H,4,FALSE)</f>
        <v>0.85850000000000004</v>
      </c>
      <c r="I20" s="12">
        <f>VLOOKUP($A20,'Top3 OTP Adjusted RAW'!$B:$H,5,FALSE)</f>
        <v>0.89539999999999997</v>
      </c>
      <c r="J20" s="12">
        <f>VLOOKUP($A20,'Top3 OTP Adjusted RAW'!$B:$H,6,FALSE)</f>
        <v>0.87470000000000003</v>
      </c>
      <c r="K20" s="12">
        <f>VLOOKUP($A20,'Top3 OTP Adjusted RAW'!$B:$H,7,FALSE)</f>
        <v>0.4763</v>
      </c>
    </row>
    <row r="21" spans="1:11" hidden="1" x14ac:dyDescent="0.2">
      <c r="A21">
        <v>54</v>
      </c>
      <c r="B21" s="16" t="s">
        <v>28</v>
      </c>
      <c r="C21" s="15"/>
      <c r="D21" s="11" t="s">
        <v>9</v>
      </c>
      <c r="E21" s="28" t="s">
        <v>77</v>
      </c>
      <c r="F21" s="12" t="e">
        <f>VLOOKUP($A21,'Top3 OTP Adjusted RAW'!$B:$H,2,FALSE)</f>
        <v>#N/A</v>
      </c>
      <c r="G21" s="12" t="e">
        <f>VLOOKUP($A21,'Top3 OTP Adjusted RAW'!$B:$H,3,FALSE)</f>
        <v>#N/A</v>
      </c>
      <c r="H21" s="12" t="e">
        <f>VLOOKUP($A21,'Top3 OTP Adjusted RAW'!$B:$H,4,FALSE)</f>
        <v>#N/A</v>
      </c>
      <c r="I21" s="12" t="e">
        <f>VLOOKUP($A21,'Top3 OTP Adjusted RAW'!$B:$H,5,FALSE)</f>
        <v>#N/A</v>
      </c>
      <c r="J21" s="12" t="e">
        <f>VLOOKUP($A21,'Top3 OTP Adjusted RAW'!$B:$H,6,FALSE)</f>
        <v>#N/A</v>
      </c>
      <c r="K21" s="12" t="e">
        <f>VLOOKUP($A21,'Top3 OTP Adjusted RAW'!$B:$H,7,FALSE)</f>
        <v>#N/A</v>
      </c>
    </row>
    <row r="22" spans="1:11" x14ac:dyDescent="0.2">
      <c r="A22">
        <v>24</v>
      </c>
      <c r="B22" s="17" t="s">
        <v>29</v>
      </c>
      <c r="C22" s="15"/>
      <c r="D22" s="11" t="s">
        <v>9</v>
      </c>
      <c r="E22" s="28" t="s">
        <v>77</v>
      </c>
      <c r="F22" s="12">
        <f>VLOOKUP($A22,'Top3 OTP Adjusted RAW'!$B:$H,2,FALSE)</f>
        <v>0.85560000000000003</v>
      </c>
      <c r="G22" s="12">
        <f>VLOOKUP($A22,'Top3 OTP Adjusted RAW'!$B:$H,3,FALSE)</f>
        <v>0.89729999999999999</v>
      </c>
      <c r="H22" s="12">
        <f>VLOOKUP($A22,'Top3 OTP Adjusted RAW'!$B:$H,4,FALSE)</f>
        <v>0.79649999999999999</v>
      </c>
      <c r="I22" s="12">
        <f>VLOOKUP($A22,'Top3 OTP Adjusted RAW'!$B:$H,5,FALSE)</f>
        <v>0.84640000000000004</v>
      </c>
      <c r="J22" s="12">
        <f>VLOOKUP($A22,'Top3 OTP Adjusted RAW'!$B:$H,6,FALSE)</f>
        <v>0.85919999999999996</v>
      </c>
      <c r="K22" s="12">
        <f>VLOOKUP($A22,'Top3 OTP Adjusted RAW'!$B:$H,7,FALSE)</f>
        <v>0.67300000000000004</v>
      </c>
    </row>
    <row r="23" spans="1:11" x14ac:dyDescent="0.2">
      <c r="A23">
        <v>23</v>
      </c>
      <c r="B23" s="17" t="s">
        <v>30</v>
      </c>
      <c r="C23" s="15"/>
      <c r="D23" s="11" t="s">
        <v>9</v>
      </c>
      <c r="E23" s="28" t="s">
        <v>77</v>
      </c>
      <c r="F23" s="12">
        <f>VLOOKUP($A23,'Top3 OTP Adjusted RAW'!$B:$H,2,FALSE)</f>
        <v>0.80969999999999998</v>
      </c>
      <c r="G23" s="12">
        <f>VLOOKUP($A23,'Top3 OTP Adjusted RAW'!$B:$H,3,FALSE)</f>
        <v>0.87590000000000001</v>
      </c>
      <c r="H23" s="12">
        <f>VLOOKUP($A23,'Top3 OTP Adjusted RAW'!$B:$H,4,FALSE)</f>
        <v>0.78249999999999997</v>
      </c>
      <c r="I23" s="12">
        <f>VLOOKUP($A23,'Top3 OTP Adjusted RAW'!$B:$H,5,FALSE)</f>
        <v>0.8135</v>
      </c>
      <c r="J23" s="12">
        <f>VLOOKUP($A23,'Top3 OTP Adjusted RAW'!$B:$H,6,FALSE)</f>
        <v>0.73909999999999998</v>
      </c>
      <c r="K23" s="12">
        <f>VLOOKUP($A23,'Top3 OTP Adjusted RAW'!$B:$H,7,FALSE)</f>
        <v>0.60119999999999996</v>
      </c>
    </row>
    <row r="24" spans="1:11" x14ac:dyDescent="0.2">
      <c r="A24">
        <v>20</v>
      </c>
      <c r="B24" s="17" t="s">
        <v>31</v>
      </c>
      <c r="C24" s="15"/>
      <c r="D24" s="11" t="s">
        <v>9</v>
      </c>
      <c r="E24" s="28" t="s">
        <v>77</v>
      </c>
      <c r="F24" s="12">
        <f>VLOOKUP($A24,'Top3 OTP Adjusted RAW'!$B:$H,2,FALSE)</f>
        <v>0.76670000000000005</v>
      </c>
      <c r="G24" s="12">
        <f>VLOOKUP($A24,'Top3 OTP Adjusted RAW'!$B:$H,3,FALSE)</f>
        <v>0.81589999999999996</v>
      </c>
      <c r="H24" s="12">
        <f>VLOOKUP($A24,'Top3 OTP Adjusted RAW'!$B:$H,4,FALSE)</f>
        <v>0.74950000000000006</v>
      </c>
      <c r="I24" s="12">
        <f>VLOOKUP($A24,'Top3 OTP Adjusted RAW'!$B:$H,5,FALSE)</f>
        <v>0.75139999999999996</v>
      </c>
      <c r="J24" s="12">
        <f>VLOOKUP($A24,'Top3 OTP Adjusted RAW'!$B:$H,6,FALSE)</f>
        <v>0.81279999999999997</v>
      </c>
      <c r="K24" s="12">
        <f>VLOOKUP($A24,'Top3 OTP Adjusted RAW'!$B:$H,7,FALSE)</f>
        <v>0.56389999999999996</v>
      </c>
    </row>
    <row r="25" spans="1:11" x14ac:dyDescent="0.2">
      <c r="A25">
        <v>41</v>
      </c>
      <c r="B25" s="17" t="s">
        <v>32</v>
      </c>
      <c r="C25" s="15"/>
      <c r="D25" s="11" t="s">
        <v>9</v>
      </c>
      <c r="E25" s="28" t="s">
        <v>77</v>
      </c>
      <c r="F25" s="12">
        <f>VLOOKUP($A25,'Top3 OTP Adjusted RAW'!$B:$H,2,FALSE)</f>
        <v>0.8155</v>
      </c>
      <c r="G25" s="12">
        <f>VLOOKUP($A25,'Top3 OTP Adjusted RAW'!$B:$H,3,FALSE)</f>
        <v>0.84430000000000005</v>
      </c>
      <c r="H25" s="12">
        <f>VLOOKUP($A25,'Top3 OTP Adjusted RAW'!$B:$H,4,FALSE)</f>
        <v>0.77700000000000002</v>
      </c>
      <c r="I25" s="12">
        <f>VLOOKUP($A25,'Top3 OTP Adjusted RAW'!$B:$H,5,FALSE)</f>
        <v>0.7974</v>
      </c>
      <c r="J25" s="12">
        <f>VLOOKUP($A25,'Top3 OTP Adjusted RAW'!$B:$H,6,FALSE)</f>
        <v>0.77290000000000003</v>
      </c>
      <c r="K25" s="12">
        <f>VLOOKUP($A25,'Top3 OTP Adjusted RAW'!$B:$H,7,FALSE)</f>
        <v>0.58589999999999998</v>
      </c>
    </row>
    <row r="26" spans="1:11" x14ac:dyDescent="0.2">
      <c r="A26">
        <v>65</v>
      </c>
      <c r="B26" s="17" t="s">
        <v>33</v>
      </c>
      <c r="C26" s="15"/>
      <c r="D26" s="11" t="s">
        <v>9</v>
      </c>
      <c r="E26" s="28" t="s">
        <v>77</v>
      </c>
      <c r="F26" s="12">
        <f>VLOOKUP($A26,'Top3 OTP Adjusted RAW'!$B:$H,2,FALSE)</f>
        <v>0.87139999999999995</v>
      </c>
      <c r="G26" s="12">
        <f>VLOOKUP($A26,'Top3 OTP Adjusted RAW'!$B:$H,3,FALSE)</f>
        <v>0.93930000000000002</v>
      </c>
      <c r="H26" s="12">
        <f>VLOOKUP($A26,'Top3 OTP Adjusted RAW'!$B:$H,4,FALSE)</f>
        <v>0.86439999999999995</v>
      </c>
      <c r="I26" s="12">
        <f>VLOOKUP($A26,'Top3 OTP Adjusted RAW'!$B:$H,5,FALSE)</f>
        <v>0.88119999999999998</v>
      </c>
      <c r="J26" s="12">
        <f>VLOOKUP($A26,'Top3 OTP Adjusted RAW'!$B:$H,6,FALSE)</f>
        <v>0.85650000000000004</v>
      </c>
      <c r="K26" s="12">
        <f>VLOOKUP($A26,'Top3 OTP Adjusted RAW'!$B:$H,7,FALSE)</f>
        <v>0.65069999999999995</v>
      </c>
    </row>
    <row r="27" spans="1:11" x14ac:dyDescent="0.2">
      <c r="A27">
        <v>22</v>
      </c>
      <c r="B27" s="17" t="s">
        <v>34</v>
      </c>
      <c r="C27" s="15"/>
      <c r="D27" s="11" t="s">
        <v>9</v>
      </c>
      <c r="E27" s="28" t="s">
        <v>77</v>
      </c>
      <c r="F27" s="12">
        <f>VLOOKUP($A27,'Top3 OTP Adjusted RAW'!$B:$H,2,FALSE)</f>
        <v>0.77429999999999999</v>
      </c>
      <c r="G27" s="12">
        <f>VLOOKUP($A27,'Top3 OTP Adjusted RAW'!$B:$H,3,FALSE)</f>
        <v>0.82779999999999998</v>
      </c>
      <c r="H27" s="12">
        <f>VLOOKUP($A27,'Top3 OTP Adjusted RAW'!$B:$H,4,FALSE)</f>
        <v>0.72650000000000003</v>
      </c>
      <c r="I27" s="12">
        <f>VLOOKUP($A27,'Top3 OTP Adjusted RAW'!$B:$H,5,FALSE)</f>
        <v>0.76980000000000004</v>
      </c>
      <c r="J27" s="12">
        <f>VLOOKUP($A27,'Top3 OTP Adjusted RAW'!$B:$H,6,FALSE)</f>
        <v>0.75509999999999999</v>
      </c>
      <c r="K27" s="12">
        <f>VLOOKUP($A27,'Top3 OTP Adjusted RAW'!$B:$H,7,FALSE)</f>
        <v>0.53600000000000003</v>
      </c>
    </row>
    <row r="28" spans="1:11" x14ac:dyDescent="0.2">
      <c r="A28">
        <v>56</v>
      </c>
      <c r="B28" s="16" t="s">
        <v>35</v>
      </c>
      <c r="C28" s="15"/>
      <c r="D28" s="11" t="s">
        <v>9</v>
      </c>
      <c r="E28" s="28" t="s">
        <v>77</v>
      </c>
      <c r="F28" s="12">
        <f>VLOOKUP($A28,'Top3 OTP Adjusted RAW'!$B:$H,2,FALSE)</f>
        <v>0.81220000000000003</v>
      </c>
      <c r="G28" s="12">
        <f>VLOOKUP($A28,'Top3 OTP Adjusted RAW'!$B:$H,3,FALSE)</f>
        <v>0.92949999999999999</v>
      </c>
      <c r="H28" s="12">
        <f>VLOOKUP($A28,'Top3 OTP Adjusted RAW'!$B:$H,4,FALSE)</f>
        <v>0.79520000000000002</v>
      </c>
      <c r="I28" s="12">
        <f>VLOOKUP($A28,'Top3 OTP Adjusted RAW'!$B:$H,5,FALSE)</f>
        <v>0.85360000000000003</v>
      </c>
      <c r="J28" s="12">
        <f>VLOOKUP($A28,'Top3 OTP Adjusted RAW'!$B:$H,6,FALSE)</f>
        <v>0.84460000000000002</v>
      </c>
      <c r="K28" s="12">
        <f>VLOOKUP($A28,'Top3 OTP Adjusted RAW'!$B:$H,7,FALSE)</f>
        <v>0.64100000000000001</v>
      </c>
    </row>
    <row r="29" spans="1:11" x14ac:dyDescent="0.2">
      <c r="A29">
        <v>35</v>
      </c>
      <c r="B29" s="16" t="s">
        <v>36</v>
      </c>
      <c r="C29" s="15"/>
      <c r="D29" s="11" t="s">
        <v>9</v>
      </c>
      <c r="E29" s="28" t="s">
        <v>77</v>
      </c>
      <c r="F29" s="12">
        <f>VLOOKUP($A29,'Top3 OTP Adjusted RAW'!$B:$H,2,FALSE)</f>
        <v>0.83489999999999998</v>
      </c>
      <c r="G29" s="12">
        <f>VLOOKUP($A29,'Top3 OTP Adjusted RAW'!$B:$H,3,FALSE)</f>
        <v>0.86160000000000003</v>
      </c>
      <c r="H29" s="12">
        <f>VLOOKUP($A29,'Top3 OTP Adjusted RAW'!$B:$H,4,FALSE)</f>
        <v>0.80089999999999995</v>
      </c>
      <c r="I29" s="12">
        <f>VLOOKUP($A29,'Top3 OTP Adjusted RAW'!$B:$H,5,FALSE)</f>
        <v>0.85109999999999997</v>
      </c>
      <c r="J29" s="12">
        <f>VLOOKUP($A29,'Top3 OTP Adjusted RAW'!$B:$H,6,FALSE)</f>
        <v>0.78739999999999999</v>
      </c>
      <c r="K29" s="12">
        <f>VLOOKUP($A29,'Top3 OTP Adjusted RAW'!$B:$H,7,FALSE)</f>
        <v>0.6613</v>
      </c>
    </row>
    <row r="30" spans="1:11" x14ac:dyDescent="0.2">
      <c r="A30">
        <v>57</v>
      </c>
      <c r="B30" s="16" t="s">
        <v>37</v>
      </c>
      <c r="C30" s="15"/>
      <c r="D30" s="11" t="s">
        <v>9</v>
      </c>
      <c r="E30" s="28" t="s">
        <v>77</v>
      </c>
      <c r="F30" s="12">
        <f>VLOOKUP($A30,'Top3 OTP Adjusted RAW'!$B:$H,2,FALSE)</f>
        <v>0.85129999999999995</v>
      </c>
      <c r="G30" s="12">
        <f>VLOOKUP($A30,'Top3 OTP Adjusted RAW'!$B:$H,3,FALSE)</f>
        <v>0.87509999999999999</v>
      </c>
      <c r="H30" s="12">
        <f>VLOOKUP($A30,'Top3 OTP Adjusted RAW'!$B:$H,4,FALSE)</f>
        <v>0.81469999999999998</v>
      </c>
      <c r="I30" s="12">
        <f>VLOOKUP($A30,'Top3 OTP Adjusted RAW'!$B:$H,5,FALSE)</f>
        <v>0.85970000000000002</v>
      </c>
      <c r="J30" s="12">
        <f>VLOOKUP($A30,'Top3 OTP Adjusted RAW'!$B:$H,6,FALSE)</f>
        <v>0.77829999999999999</v>
      </c>
      <c r="K30" s="12">
        <f>VLOOKUP($A30,'Top3 OTP Adjusted RAW'!$B:$H,7,FALSE)</f>
        <v>0.59960000000000002</v>
      </c>
    </row>
    <row r="31" spans="1:11" x14ac:dyDescent="0.2">
      <c r="A31">
        <v>67</v>
      </c>
      <c r="B31" s="16" t="s">
        <v>38</v>
      </c>
      <c r="C31" s="15"/>
      <c r="D31" s="11" t="s">
        <v>9</v>
      </c>
      <c r="E31" s="28" t="s">
        <v>77</v>
      </c>
      <c r="F31" s="12">
        <f>VLOOKUP($A31,'Top3 OTP Adjusted RAW'!$B:$H,2,FALSE)</f>
        <v>0.90959999999999996</v>
      </c>
      <c r="G31" s="12">
        <f>VLOOKUP($A31,'Top3 OTP Adjusted RAW'!$B:$H,3,FALSE)</f>
        <v>0.93030000000000002</v>
      </c>
      <c r="H31" s="12">
        <f>VLOOKUP($A31,'Top3 OTP Adjusted RAW'!$B:$H,4,FALSE)</f>
        <v>0.87260000000000004</v>
      </c>
      <c r="I31" s="12">
        <f>VLOOKUP($A31,'Top3 OTP Adjusted RAW'!$B:$H,5,FALSE)</f>
        <v>0.89670000000000005</v>
      </c>
      <c r="J31" s="12">
        <f>VLOOKUP($A31,'Top3 OTP Adjusted RAW'!$B:$H,6,FALSE)</f>
        <v>0.88759999999999994</v>
      </c>
      <c r="K31" s="12">
        <f>VLOOKUP($A31,'Top3 OTP Adjusted RAW'!$B:$H,7,FALSE)</f>
        <v>0.64539999999999997</v>
      </c>
    </row>
    <row r="32" spans="1:11" x14ac:dyDescent="0.2">
      <c r="A32">
        <v>39</v>
      </c>
      <c r="B32" s="16" t="s">
        <v>39</v>
      </c>
      <c r="C32" s="15"/>
      <c r="D32" s="11" t="s">
        <v>9</v>
      </c>
      <c r="E32" s="28" t="s">
        <v>77</v>
      </c>
      <c r="F32" s="12">
        <f>VLOOKUP($A32,'Top3 OTP Adjusted RAW'!$B:$H,2,FALSE)</f>
        <v>0.81100000000000005</v>
      </c>
      <c r="G32" s="12">
        <f>VLOOKUP($A32,'Top3 OTP Adjusted RAW'!$B:$H,3,FALSE)</f>
        <v>0.86699999999999999</v>
      </c>
      <c r="H32" s="12">
        <f>VLOOKUP($A32,'Top3 OTP Adjusted RAW'!$B:$H,4,FALSE)</f>
        <v>0.8387</v>
      </c>
      <c r="I32" s="12">
        <f>VLOOKUP($A32,'Top3 OTP Adjusted RAW'!$B:$H,5,FALSE)</f>
        <v>0.81730000000000003</v>
      </c>
      <c r="J32" s="12">
        <f>VLOOKUP($A32,'Top3 OTP Adjusted RAW'!$B:$H,6,FALSE)</f>
        <v>0.74839999999999995</v>
      </c>
      <c r="K32" s="12">
        <f>VLOOKUP($A32,'Top3 OTP Adjusted RAW'!$B:$H,7,FALSE)</f>
        <v>0.6069</v>
      </c>
    </row>
    <row r="33" spans="1:11" x14ac:dyDescent="0.2">
      <c r="A33">
        <v>4</v>
      </c>
      <c r="B33" s="20" t="s">
        <v>40</v>
      </c>
      <c r="C33" s="15"/>
      <c r="D33" s="11" t="s">
        <v>9</v>
      </c>
      <c r="E33" s="28" t="s">
        <v>77</v>
      </c>
      <c r="F33" s="12">
        <f>VLOOKUP($A33,'Top3 OTP Adjusted RAW'!$B:$H,2,FALSE)</f>
        <v>0.81289999999999996</v>
      </c>
      <c r="G33" s="12">
        <f>VLOOKUP($A33,'Top3 OTP Adjusted RAW'!$B:$H,3,FALSE)</f>
        <v>0.85250000000000004</v>
      </c>
      <c r="H33" s="12">
        <f>VLOOKUP($A33,'Top3 OTP Adjusted RAW'!$B:$H,4,FALSE)</f>
        <v>0.72789999999999999</v>
      </c>
      <c r="I33" s="12">
        <f>VLOOKUP($A33,'Top3 OTP Adjusted RAW'!$B:$H,5,FALSE)</f>
        <v>0.83330000000000004</v>
      </c>
      <c r="J33" s="12">
        <f>VLOOKUP($A33,'Top3 OTP Adjusted RAW'!$B:$H,6,FALSE)</f>
        <v>0.74650000000000005</v>
      </c>
      <c r="K33" s="12">
        <f>VLOOKUP($A33,'Top3 OTP Adjusted RAW'!$B:$H,7,FALSE)</f>
        <v>0.49009999999999998</v>
      </c>
    </row>
    <row r="34" spans="1:11" x14ac:dyDescent="0.2">
      <c r="A34">
        <v>63</v>
      </c>
      <c r="B34" s="16" t="s">
        <v>41</v>
      </c>
      <c r="C34" s="15"/>
      <c r="D34" s="11" t="s">
        <v>9</v>
      </c>
      <c r="E34" s="28" t="s">
        <v>77</v>
      </c>
      <c r="F34" s="12">
        <f>VLOOKUP($A34,'Top3 OTP Adjusted RAW'!$B:$H,2,FALSE)</f>
        <v>0.6855</v>
      </c>
      <c r="G34" s="12">
        <f>VLOOKUP($A34,'Top3 OTP Adjusted RAW'!$B:$H,3,FALSE)</f>
        <v>0.86909999999999998</v>
      </c>
      <c r="H34" s="12">
        <f>VLOOKUP($A34,'Top3 OTP Adjusted RAW'!$B:$H,4,FALSE)</f>
        <v>0.78039999999999998</v>
      </c>
      <c r="I34" s="12">
        <f>VLOOKUP($A34,'Top3 OTP Adjusted RAW'!$B:$H,5,FALSE)</f>
        <v>0.62619999999999998</v>
      </c>
      <c r="J34" s="12">
        <f>VLOOKUP($A34,'Top3 OTP Adjusted RAW'!$B:$H,6,FALSE)</f>
        <v>0.75290000000000001</v>
      </c>
      <c r="K34" s="12">
        <f>VLOOKUP($A34,'Top3 OTP Adjusted RAW'!$B:$H,7,FALSE)</f>
        <v>0.48870000000000002</v>
      </c>
    </row>
    <row r="35" spans="1:11" x14ac:dyDescent="0.2">
      <c r="A35">
        <v>27</v>
      </c>
      <c r="B35" s="16" t="s">
        <v>42</v>
      </c>
      <c r="C35" s="15"/>
      <c r="D35" s="11" t="s">
        <v>9</v>
      </c>
      <c r="E35" s="28" t="s">
        <v>77</v>
      </c>
      <c r="F35" s="12">
        <f>VLOOKUP($A35,'Top3 OTP Adjusted RAW'!$B:$H,2,FALSE)</f>
        <v>0.65039999999999998</v>
      </c>
      <c r="G35" s="12">
        <f>VLOOKUP($A35,'Top3 OTP Adjusted RAW'!$B:$H,3,FALSE)</f>
        <v>0.81</v>
      </c>
      <c r="H35" s="12">
        <f>VLOOKUP($A35,'Top3 OTP Adjusted RAW'!$B:$H,4,FALSE)</f>
        <v>0.61809999999999998</v>
      </c>
      <c r="I35" s="12">
        <f>VLOOKUP($A35,'Top3 OTP Adjusted RAW'!$B:$H,5,FALSE)</f>
        <v>0.67989999999999995</v>
      </c>
      <c r="J35" s="12">
        <f>VLOOKUP($A35,'Top3 OTP Adjusted RAW'!$B:$H,6,FALSE)</f>
        <v>0.57130000000000003</v>
      </c>
      <c r="K35" s="12">
        <f>VLOOKUP($A35,'Top3 OTP Adjusted RAW'!$B:$H,7,FALSE)</f>
        <v>0.48959999999999998</v>
      </c>
    </row>
    <row r="36" spans="1:11" x14ac:dyDescent="0.2">
      <c r="A36">
        <v>26</v>
      </c>
      <c r="B36" s="16" t="s">
        <v>43</v>
      </c>
      <c r="C36" s="15"/>
      <c r="D36" s="11" t="s">
        <v>9</v>
      </c>
      <c r="E36" s="28" t="s">
        <v>77</v>
      </c>
      <c r="F36" s="12">
        <f>VLOOKUP($A36,'Top3 OTP Adjusted RAW'!$B:$H,2,FALSE)</f>
        <v>0.66159999999999997</v>
      </c>
      <c r="G36" s="12">
        <f>VLOOKUP($A36,'Top3 OTP Adjusted RAW'!$B:$H,3,FALSE)</f>
        <v>0.79090000000000005</v>
      </c>
      <c r="H36" s="12">
        <f>VLOOKUP($A36,'Top3 OTP Adjusted RAW'!$B:$H,4,FALSE)</f>
        <v>0.63060000000000005</v>
      </c>
      <c r="I36" s="12">
        <f>VLOOKUP($A36,'Top3 OTP Adjusted RAW'!$B:$H,5,FALSE)</f>
        <v>0.71319999999999995</v>
      </c>
      <c r="J36" s="12">
        <f>VLOOKUP($A36,'Top3 OTP Adjusted RAW'!$B:$H,6,FALSE)</f>
        <v>0.68689999999999996</v>
      </c>
      <c r="K36" s="12">
        <f>VLOOKUP($A36,'Top3 OTP Adjusted RAW'!$B:$H,7,FALSE)</f>
        <v>0.47410000000000002</v>
      </c>
    </row>
    <row r="37" spans="1:11" x14ac:dyDescent="0.2">
      <c r="A37">
        <v>18</v>
      </c>
      <c r="B37" s="16" t="s">
        <v>44</v>
      </c>
      <c r="C37" s="15"/>
      <c r="D37" s="11" t="s">
        <v>9</v>
      </c>
      <c r="E37" s="28" t="s">
        <v>77</v>
      </c>
      <c r="F37" s="12">
        <f>VLOOKUP($A37,'Top3 OTP Adjusted RAW'!$B:$H,2,FALSE)</f>
        <v>0.67049999999999998</v>
      </c>
      <c r="G37" s="12">
        <f>VLOOKUP($A37,'Top3 OTP Adjusted RAW'!$B:$H,3,FALSE)</f>
        <v>0.78369999999999995</v>
      </c>
      <c r="H37" s="12">
        <f>VLOOKUP($A37,'Top3 OTP Adjusted RAW'!$B:$H,4,FALSE)</f>
        <v>0.64839999999999998</v>
      </c>
      <c r="I37" s="12">
        <f>VLOOKUP($A37,'Top3 OTP Adjusted RAW'!$B:$H,5,FALSE)</f>
        <v>0.68779999999999997</v>
      </c>
      <c r="J37" s="12">
        <f>VLOOKUP($A37,'Top3 OTP Adjusted RAW'!$B:$H,6,FALSE)</f>
        <v>0.6552</v>
      </c>
      <c r="K37" s="12">
        <f>VLOOKUP($A37,'Top3 OTP Adjusted RAW'!$B:$H,7,FALSE)</f>
        <v>0.46389999999999998</v>
      </c>
    </row>
    <row r="38" spans="1:11" x14ac:dyDescent="0.2">
      <c r="A38">
        <v>30</v>
      </c>
      <c r="B38" s="16" t="s">
        <v>45</v>
      </c>
      <c r="C38" s="15"/>
      <c r="D38" s="11" t="s">
        <v>9</v>
      </c>
      <c r="E38" s="28" t="s">
        <v>77</v>
      </c>
      <c r="F38" s="12">
        <f>VLOOKUP($A38,'Top3 OTP Adjusted RAW'!$B:$H,2,FALSE)</f>
        <v>0.70799999999999996</v>
      </c>
      <c r="G38" s="12">
        <f>VLOOKUP($A38,'Top3 OTP Adjusted RAW'!$B:$H,3,FALSE)</f>
        <v>0.83460000000000001</v>
      </c>
      <c r="H38" s="12">
        <f>VLOOKUP($A38,'Top3 OTP Adjusted RAW'!$B:$H,4,FALSE)</f>
        <v>0.71330000000000005</v>
      </c>
      <c r="I38" s="12">
        <f>VLOOKUP($A38,'Top3 OTP Adjusted RAW'!$B:$H,5,FALSE)</f>
        <v>0.73540000000000005</v>
      </c>
      <c r="J38" s="12">
        <f>VLOOKUP($A38,'Top3 OTP Adjusted RAW'!$B:$H,6,FALSE)</f>
        <v>0.72370000000000001</v>
      </c>
      <c r="K38" s="12">
        <f>VLOOKUP($A38,'Top3 OTP Adjusted RAW'!$B:$H,7,FALSE)</f>
        <v>0.50529999999999997</v>
      </c>
    </row>
    <row r="39" spans="1:11" x14ac:dyDescent="0.2">
      <c r="A39">
        <v>34</v>
      </c>
      <c r="B39" s="16" t="s">
        <v>46</v>
      </c>
      <c r="C39" s="15"/>
      <c r="D39" s="11" t="s">
        <v>9</v>
      </c>
      <c r="E39" s="28" t="s">
        <v>77</v>
      </c>
      <c r="F39" s="12">
        <f>VLOOKUP($A39,'Top3 OTP Adjusted RAW'!$B:$H,2,FALSE)</f>
        <v>0.6623</v>
      </c>
      <c r="G39" s="12">
        <f>VLOOKUP($A39,'Top3 OTP Adjusted RAW'!$B:$H,3,FALSE)</f>
        <v>0.77790000000000004</v>
      </c>
      <c r="H39" s="12">
        <f>VLOOKUP($A39,'Top3 OTP Adjusted RAW'!$B:$H,4,FALSE)</f>
        <v>0.63049999999999995</v>
      </c>
      <c r="I39" s="12">
        <f>VLOOKUP($A39,'Top3 OTP Adjusted RAW'!$B:$H,5,FALSE)</f>
        <v>0.7056</v>
      </c>
      <c r="J39" s="12">
        <f>VLOOKUP($A39,'Top3 OTP Adjusted RAW'!$B:$H,6,FALSE)</f>
        <v>0.629</v>
      </c>
      <c r="K39" s="12">
        <f>VLOOKUP($A39,'Top3 OTP Adjusted RAW'!$B:$H,7,FALSE)</f>
        <v>0.46610000000000001</v>
      </c>
    </row>
    <row r="40" spans="1:11" x14ac:dyDescent="0.2">
      <c r="A40">
        <v>52</v>
      </c>
      <c r="B40" s="16" t="s">
        <v>47</v>
      </c>
      <c r="C40" s="15"/>
      <c r="D40" s="11" t="s">
        <v>9</v>
      </c>
      <c r="E40" s="28" t="s">
        <v>77</v>
      </c>
      <c r="F40" s="12">
        <f>VLOOKUP($A40,'Top3 OTP Adjusted RAW'!$B:$H,2,FALSE)</f>
        <v>0.69330000000000003</v>
      </c>
      <c r="G40" s="12">
        <f>VLOOKUP($A40,'Top3 OTP Adjusted RAW'!$B:$H,3,FALSE)</f>
        <v>0.78879999999999995</v>
      </c>
      <c r="H40" s="12">
        <f>VLOOKUP($A40,'Top3 OTP Adjusted RAW'!$B:$H,4,FALSE)</f>
        <v>0.67849999999999999</v>
      </c>
      <c r="I40" s="12">
        <f>VLOOKUP($A40,'Top3 OTP Adjusted RAW'!$B:$H,5,FALSE)</f>
        <v>0.71160000000000001</v>
      </c>
      <c r="J40" s="12">
        <f>VLOOKUP($A40,'Top3 OTP Adjusted RAW'!$B:$H,6,FALSE)</f>
        <v>0.63490000000000002</v>
      </c>
      <c r="K40" s="12">
        <f>VLOOKUP($A40,'Top3 OTP Adjusted RAW'!$B:$H,7,FALSE)</f>
        <v>0.47249999999999998</v>
      </c>
    </row>
    <row r="41" spans="1:11" x14ac:dyDescent="0.2">
      <c r="A41">
        <v>25</v>
      </c>
      <c r="B41" s="16" t="s">
        <v>48</v>
      </c>
      <c r="C41" s="15"/>
      <c r="D41" s="11" t="s">
        <v>9</v>
      </c>
      <c r="E41" s="28" t="s">
        <v>77</v>
      </c>
      <c r="F41" s="12">
        <f>VLOOKUP($A41,'Top3 OTP Adjusted RAW'!$B:$H,2,FALSE)</f>
        <v>0.67379999999999995</v>
      </c>
      <c r="G41" s="12">
        <f>VLOOKUP($A41,'Top3 OTP Adjusted RAW'!$B:$H,3,FALSE)</f>
        <v>0.81210000000000004</v>
      </c>
      <c r="H41" s="12">
        <f>VLOOKUP($A41,'Top3 OTP Adjusted RAW'!$B:$H,4,FALSE)</f>
        <v>0.68210000000000004</v>
      </c>
      <c r="I41" s="12">
        <f>VLOOKUP($A41,'Top3 OTP Adjusted RAW'!$B:$H,5,FALSE)</f>
        <v>0.66139999999999999</v>
      </c>
      <c r="J41" s="12">
        <f>VLOOKUP($A41,'Top3 OTP Adjusted RAW'!$B:$H,6,FALSE)</f>
        <v>0.56899999999999995</v>
      </c>
      <c r="K41" s="12">
        <f>VLOOKUP($A41,'Top3 OTP Adjusted RAW'!$B:$H,7,FALSE)</f>
        <v>0.46439999999999998</v>
      </c>
    </row>
    <row r="42" spans="1:11" x14ac:dyDescent="0.2">
      <c r="A42">
        <v>45</v>
      </c>
      <c r="B42" s="16" t="s">
        <v>49</v>
      </c>
      <c r="C42" s="15"/>
      <c r="D42" s="11" t="s">
        <v>9</v>
      </c>
      <c r="E42" s="28" t="s">
        <v>77</v>
      </c>
      <c r="F42" s="12">
        <f>VLOOKUP($A42,'Top3 OTP Adjusted RAW'!$B:$H,2,FALSE)</f>
        <v>0.69669999999999999</v>
      </c>
      <c r="G42" s="12">
        <f>VLOOKUP($A42,'Top3 OTP Adjusted RAW'!$B:$H,3,FALSE)</f>
        <v>0.79810000000000003</v>
      </c>
      <c r="H42" s="12">
        <f>VLOOKUP($A42,'Top3 OTP Adjusted RAW'!$B:$H,4,FALSE)</f>
        <v>0.68959999999999999</v>
      </c>
      <c r="I42" s="12">
        <f>VLOOKUP($A42,'Top3 OTP Adjusted RAW'!$B:$H,5,FALSE)</f>
        <v>0.69289999999999996</v>
      </c>
      <c r="J42" s="12">
        <f>VLOOKUP($A42,'Top3 OTP Adjusted RAW'!$B:$H,6,FALSE)</f>
        <v>0.6784</v>
      </c>
      <c r="K42" s="12">
        <f>VLOOKUP($A42,'Top3 OTP Adjusted RAW'!$B:$H,7,FALSE)</f>
        <v>0.46750000000000003</v>
      </c>
    </row>
    <row r="43" spans="1:11" x14ac:dyDescent="0.2">
      <c r="A43">
        <v>48</v>
      </c>
      <c r="B43" s="16" t="s">
        <v>50</v>
      </c>
      <c r="C43" s="15"/>
      <c r="D43" s="11" t="s">
        <v>9</v>
      </c>
      <c r="E43" s="28" t="s">
        <v>77</v>
      </c>
      <c r="F43" s="12">
        <f>VLOOKUP($A43,'Top3 OTP Adjusted RAW'!$B:$H,2,FALSE)</f>
        <v>0.74850000000000005</v>
      </c>
      <c r="G43" s="12">
        <f>VLOOKUP($A43,'Top3 OTP Adjusted RAW'!$B:$H,3,FALSE)</f>
        <v>0.77810000000000001</v>
      </c>
      <c r="H43" s="12">
        <f>VLOOKUP($A43,'Top3 OTP Adjusted RAW'!$B:$H,4,FALSE)</f>
        <v>0.73599999999999999</v>
      </c>
      <c r="I43" s="12">
        <f>VLOOKUP($A43,'Top3 OTP Adjusted RAW'!$B:$H,5,FALSE)</f>
        <v>0.77690000000000003</v>
      </c>
      <c r="J43" s="12">
        <f>VLOOKUP($A43,'Top3 OTP Adjusted RAW'!$B:$H,6,FALSE)</f>
        <v>0.72260000000000002</v>
      </c>
      <c r="K43" s="12">
        <f>VLOOKUP($A43,'Top3 OTP Adjusted RAW'!$B:$H,7,FALSE)</f>
        <v>0.58109999999999995</v>
      </c>
    </row>
    <row r="44" spans="1:11" x14ac:dyDescent="0.2">
      <c r="A44">
        <v>19</v>
      </c>
      <c r="B44" s="16" t="s">
        <v>51</v>
      </c>
      <c r="C44" s="15"/>
      <c r="D44" s="11" t="s">
        <v>9</v>
      </c>
      <c r="E44" s="28" t="s">
        <v>77</v>
      </c>
      <c r="F44" s="12"/>
      <c r="G44" s="12"/>
      <c r="H44" s="12"/>
      <c r="I44" s="12"/>
      <c r="J44" s="12"/>
      <c r="K44" s="12"/>
    </row>
    <row r="45" spans="1:11" x14ac:dyDescent="0.2">
      <c r="A45">
        <v>16</v>
      </c>
      <c r="B45" s="16" t="s">
        <v>52</v>
      </c>
      <c r="C45" s="15"/>
      <c r="D45" s="11" t="s">
        <v>9</v>
      </c>
      <c r="E45" s="28" t="s">
        <v>77</v>
      </c>
      <c r="F45" s="12">
        <f>VLOOKUP($A45,'Top3 OTP Adjusted RAW'!$B:$H,2,FALSE)</f>
        <v>0.64790000000000003</v>
      </c>
      <c r="G45" s="12">
        <f>VLOOKUP($A45,'Top3 OTP Adjusted RAW'!$B:$H,3,FALSE)</f>
        <v>0.74770000000000003</v>
      </c>
      <c r="H45" s="12">
        <f>VLOOKUP($A45,'Top3 OTP Adjusted RAW'!$B:$H,4,FALSE)</f>
        <v>0.62250000000000005</v>
      </c>
      <c r="I45" s="12">
        <f>VLOOKUP($A45,'Top3 OTP Adjusted RAW'!$B:$H,5,FALSE)</f>
        <v>0.69420000000000004</v>
      </c>
      <c r="J45" s="12">
        <f>VLOOKUP($A45,'Top3 OTP Adjusted RAW'!$B:$H,6,FALSE)</f>
        <v>0.61380000000000001</v>
      </c>
      <c r="K45" s="12">
        <f>VLOOKUP($A45,'Top3 OTP Adjusted RAW'!$B:$H,7,FALSE)</f>
        <v>0.45200000000000001</v>
      </c>
    </row>
    <row r="46" spans="1:11" x14ac:dyDescent="0.2">
      <c r="A46">
        <v>28</v>
      </c>
      <c r="B46" s="16" t="s">
        <v>53</v>
      </c>
      <c r="C46" s="15"/>
      <c r="D46" s="11" t="s">
        <v>9</v>
      </c>
      <c r="E46" s="28" t="s">
        <v>77</v>
      </c>
      <c r="F46" s="12">
        <f>VLOOKUP($A46,'Top3 OTP Adjusted RAW'!$B:$H,2,FALSE)</f>
        <v>0.70209999999999995</v>
      </c>
      <c r="G46" s="12">
        <f>VLOOKUP($A46,'Top3 OTP Adjusted RAW'!$B:$H,3,FALSE)</f>
        <v>0.81940000000000002</v>
      </c>
      <c r="H46" s="12">
        <f>VLOOKUP($A46,'Top3 OTP Adjusted RAW'!$B:$H,4,FALSE)</f>
        <v>0.68489999999999995</v>
      </c>
      <c r="I46" s="12">
        <f>VLOOKUP($A46,'Top3 OTP Adjusted RAW'!$B:$H,5,FALSE)</f>
        <v>0.67130000000000001</v>
      </c>
      <c r="J46" s="12">
        <f>VLOOKUP($A46,'Top3 OTP Adjusted RAW'!$B:$H,6,FALSE)</f>
        <v>0.61890000000000001</v>
      </c>
      <c r="K46" s="12">
        <f>VLOOKUP($A46,'Top3 OTP Adjusted RAW'!$B:$H,7,FALSE)</f>
        <v>0.54400000000000004</v>
      </c>
    </row>
    <row r="47" spans="1:11" x14ac:dyDescent="0.2">
      <c r="A47">
        <v>33</v>
      </c>
      <c r="B47" s="16" t="s">
        <v>54</v>
      </c>
      <c r="C47" s="15"/>
      <c r="D47" s="11" t="s">
        <v>9</v>
      </c>
      <c r="E47" s="28" t="s">
        <v>77</v>
      </c>
      <c r="F47" s="12">
        <f>VLOOKUP($A47,'Top3 OTP Adjusted RAW'!$B:$H,2,FALSE)</f>
        <v>0.68730000000000002</v>
      </c>
      <c r="G47" s="12">
        <f>VLOOKUP($A47,'Top3 OTP Adjusted RAW'!$B:$H,3,FALSE)</f>
        <v>0.84419999999999995</v>
      </c>
      <c r="H47" s="12">
        <f>VLOOKUP($A47,'Top3 OTP Adjusted RAW'!$B:$H,4,FALSE)</f>
        <v>0.59970000000000001</v>
      </c>
      <c r="I47" s="12">
        <f>VLOOKUP($A47,'Top3 OTP Adjusted RAW'!$B:$H,5,FALSE)</f>
        <v>0.74080000000000001</v>
      </c>
      <c r="J47" s="12">
        <f>VLOOKUP($A47,'Top3 OTP Adjusted RAW'!$B:$H,6,FALSE)</f>
        <v>0.65559999999999996</v>
      </c>
      <c r="K47" s="12">
        <f>VLOOKUP($A47,'Top3 OTP Adjusted RAW'!$B:$H,7,FALSE)</f>
        <v>0.5373</v>
      </c>
    </row>
    <row r="48" spans="1:11" x14ac:dyDescent="0.2">
      <c r="A48">
        <v>32</v>
      </c>
      <c r="B48" s="16" t="s">
        <v>55</v>
      </c>
      <c r="C48" s="15"/>
      <c r="D48" s="11" t="s">
        <v>9</v>
      </c>
      <c r="E48" s="28" t="s">
        <v>77</v>
      </c>
      <c r="F48" s="12">
        <f>VLOOKUP($A48,'Top3 OTP Adjusted RAW'!$B:$H,2,FALSE)</f>
        <v>0.59950000000000003</v>
      </c>
      <c r="G48" s="12">
        <f>VLOOKUP($A48,'Top3 OTP Adjusted RAW'!$B:$H,3,FALSE)</f>
        <v>0.75070000000000003</v>
      </c>
      <c r="H48" s="12">
        <f>VLOOKUP($A48,'Top3 OTP Adjusted RAW'!$B:$H,4,FALSE)</f>
        <v>0.59740000000000004</v>
      </c>
      <c r="I48" s="12">
        <f>VLOOKUP($A48,'Top3 OTP Adjusted RAW'!$B:$H,5,FALSE)</f>
        <v>0.65900000000000003</v>
      </c>
      <c r="J48" s="12">
        <f>VLOOKUP($A48,'Top3 OTP Adjusted RAW'!$B:$H,6,FALSE)</f>
        <v>0.60250000000000004</v>
      </c>
      <c r="K48" s="12">
        <f>VLOOKUP($A48,'Top3 OTP Adjusted RAW'!$B:$H,7,FALSE)</f>
        <v>0.41880000000000001</v>
      </c>
    </row>
    <row r="50" spans="2:2" x14ac:dyDescent="0.2">
      <c r="B50" s="21"/>
    </row>
    <row r="51" spans="2:2" x14ac:dyDescent="0.2">
      <c r="B51" s="21"/>
    </row>
    <row r="52" spans="2:2" x14ac:dyDescent="0.2">
      <c r="B52" s="24"/>
    </row>
  </sheetData>
  <sheetProtection algorithmName="SHA-512" hashValue="XMBURiAVWZ+Zq4VuM3lodLQejvqG6NTPppO1bnZCZze0wOoTzdNX+G78l/xWihbvvUvv7mxjlwr0kXFdWt6Vhg==" saltValue="nwlFBmYo31bvid9FCF/alQ==" spinCount="100000" sheet="1" objects="1" scenarios="1"/>
  <conditionalFormatting sqref="F4:F48">
    <cfRule type="cellIs" dxfId="1" priority="3" stopIfTrue="1" operator="greaterThan">
      <formula>$F$2</formula>
    </cfRule>
  </conditionalFormatting>
  <conditionalFormatting sqref="F3">
    <cfRule type="cellIs" dxfId="0" priority="1" stopIfTrue="1" operator="greaterThan">
      <formula>$F$2</formula>
    </cfRule>
  </conditionalFormatting>
  <printOptions horizontalCentered="1"/>
  <pageMargins left="0.5" right="0.5" top="0.62" bottom="0.23" header="0.68" footer="0.25"/>
  <pageSetup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07F7B-F358-4875-A8AE-A4200B3271AF}">
  <dimension ref="A1:H46"/>
  <sheetViews>
    <sheetView workbookViewId="0">
      <selection activeCell="D3" sqref="D3"/>
    </sheetView>
  </sheetViews>
  <sheetFormatPr defaultRowHeight="12.75" x14ac:dyDescent="0.2"/>
  <cols>
    <col min="1" max="1" width="23.7109375" bestFit="1" customWidth="1"/>
    <col min="2" max="2" width="12.85546875" bestFit="1" customWidth="1"/>
    <col min="3" max="3" width="15.7109375" bestFit="1" customWidth="1"/>
    <col min="4" max="8" width="12" bestFit="1" customWidth="1"/>
  </cols>
  <sheetData>
    <row r="1" spans="1:8" x14ac:dyDescent="0.2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</row>
    <row r="2" spans="1:8" x14ac:dyDescent="0.2">
      <c r="A2" t="s">
        <v>66</v>
      </c>
      <c r="B2">
        <v>37</v>
      </c>
      <c r="C2" s="25">
        <v>0.87960000000000005</v>
      </c>
      <c r="D2" s="25">
        <v>0.9173</v>
      </c>
      <c r="E2" s="25">
        <v>0.83819999999999995</v>
      </c>
      <c r="F2" s="25">
        <v>0.92659999999999998</v>
      </c>
      <c r="G2" s="25">
        <v>0.91110000000000002</v>
      </c>
      <c r="H2" s="25">
        <v>0.75990000000000002</v>
      </c>
    </row>
    <row r="3" spans="1:8" x14ac:dyDescent="0.2">
      <c r="A3" t="s">
        <v>33</v>
      </c>
      <c r="B3">
        <v>65</v>
      </c>
      <c r="C3" s="25">
        <v>0.87290000000000001</v>
      </c>
      <c r="D3" s="25">
        <v>0.95589999999999997</v>
      </c>
      <c r="E3" s="25">
        <v>0.86850000000000005</v>
      </c>
      <c r="F3" s="25">
        <v>0.90700000000000003</v>
      </c>
      <c r="G3" s="25">
        <v>0.90039999999999998</v>
      </c>
      <c r="H3" s="25">
        <v>0.74490000000000001</v>
      </c>
    </row>
    <row r="4" spans="1:8" x14ac:dyDescent="0.2">
      <c r="A4" t="s">
        <v>65</v>
      </c>
      <c r="B4">
        <v>46</v>
      </c>
      <c r="C4" s="25">
        <v>0.82289999999999996</v>
      </c>
      <c r="D4" s="25">
        <v>0.86980000000000002</v>
      </c>
      <c r="E4" s="25">
        <v>0.74150000000000005</v>
      </c>
      <c r="F4" s="25">
        <v>0.88119999999999998</v>
      </c>
      <c r="G4" s="25">
        <v>0.83260000000000001</v>
      </c>
      <c r="H4" s="25">
        <v>0.66710000000000003</v>
      </c>
    </row>
    <row r="5" spans="1:8" x14ac:dyDescent="0.2">
      <c r="A5" t="s">
        <v>37</v>
      </c>
      <c r="B5">
        <v>57</v>
      </c>
      <c r="C5" s="25">
        <v>0.89590000000000003</v>
      </c>
      <c r="D5" s="25">
        <v>0.9204</v>
      </c>
      <c r="E5" s="25">
        <v>0.86029999999999995</v>
      </c>
      <c r="F5" s="25">
        <v>0.91539999999999999</v>
      </c>
      <c r="G5" s="25">
        <v>0.86799999999999999</v>
      </c>
      <c r="H5" s="25">
        <v>0.71640000000000004</v>
      </c>
    </row>
    <row r="6" spans="1:8" x14ac:dyDescent="0.2">
      <c r="A6" t="s">
        <v>40</v>
      </c>
      <c r="B6">
        <v>4</v>
      </c>
      <c r="C6" s="25">
        <v>0.84799999999999998</v>
      </c>
      <c r="D6" s="25">
        <v>0.90910000000000002</v>
      </c>
      <c r="E6" s="25">
        <v>0.75049999999999994</v>
      </c>
      <c r="F6" s="25">
        <v>0.89590000000000003</v>
      </c>
      <c r="G6" s="25">
        <v>0.84260000000000002</v>
      </c>
      <c r="H6" s="25">
        <v>0.65239999999999998</v>
      </c>
    </row>
    <row r="7" spans="1:8" x14ac:dyDescent="0.2">
      <c r="A7" t="s">
        <v>34</v>
      </c>
      <c r="B7">
        <v>22</v>
      </c>
      <c r="C7" s="25">
        <v>0.77780000000000005</v>
      </c>
      <c r="D7" s="25">
        <v>0.86719999999999997</v>
      </c>
      <c r="E7" s="25">
        <v>0.7258</v>
      </c>
      <c r="F7" s="25">
        <v>0.82410000000000005</v>
      </c>
      <c r="G7" s="25">
        <v>0.81499999999999995</v>
      </c>
      <c r="H7" s="25">
        <v>0.62509999999999999</v>
      </c>
    </row>
    <row r="8" spans="1:8" x14ac:dyDescent="0.2">
      <c r="A8" t="s">
        <v>13</v>
      </c>
      <c r="B8">
        <v>50</v>
      </c>
      <c r="C8" s="25">
        <v>0.86240000000000006</v>
      </c>
      <c r="D8" s="25">
        <v>0.90249999999999997</v>
      </c>
      <c r="E8" s="25">
        <v>0.78280000000000005</v>
      </c>
      <c r="F8" s="25">
        <v>0.89890000000000003</v>
      </c>
      <c r="G8" s="25">
        <v>0.84589999999999999</v>
      </c>
      <c r="H8" s="25">
        <v>0.70420000000000005</v>
      </c>
    </row>
    <row r="9" spans="1:8" x14ac:dyDescent="0.2">
      <c r="A9" t="s">
        <v>45</v>
      </c>
      <c r="B9">
        <v>30</v>
      </c>
      <c r="C9" s="25">
        <v>0.74590000000000001</v>
      </c>
      <c r="D9" s="25">
        <v>0.87819999999999998</v>
      </c>
      <c r="E9" s="25">
        <v>0.73009999999999997</v>
      </c>
      <c r="F9" s="25">
        <v>0.80369999999999997</v>
      </c>
      <c r="G9" s="25">
        <v>0.78879999999999995</v>
      </c>
      <c r="H9" s="25">
        <v>0.5948</v>
      </c>
    </row>
    <row r="10" spans="1:8" x14ac:dyDescent="0.2">
      <c r="A10" t="s">
        <v>53</v>
      </c>
      <c r="B10">
        <v>28</v>
      </c>
      <c r="C10" s="25">
        <v>0.67589999999999995</v>
      </c>
      <c r="D10" s="25">
        <v>0.83699999999999997</v>
      </c>
      <c r="E10" s="25">
        <v>0.63280000000000003</v>
      </c>
      <c r="F10" s="25">
        <v>0.7319</v>
      </c>
      <c r="G10" s="25">
        <v>0.67320000000000002</v>
      </c>
      <c r="H10" s="25">
        <v>0.57989999999999997</v>
      </c>
    </row>
    <row r="11" spans="1:8" x14ac:dyDescent="0.2">
      <c r="A11" t="s">
        <v>14</v>
      </c>
      <c r="B11">
        <v>51</v>
      </c>
      <c r="C11" s="25">
        <v>0.83289999999999997</v>
      </c>
      <c r="D11" s="25">
        <v>0.90659999999999996</v>
      </c>
      <c r="E11" s="25">
        <v>0.75170000000000003</v>
      </c>
      <c r="F11" s="25">
        <v>0.89529999999999998</v>
      </c>
      <c r="G11" s="25">
        <v>0.84570000000000001</v>
      </c>
      <c r="H11" s="25">
        <v>0.71679999999999999</v>
      </c>
    </row>
    <row r="12" spans="1:8" x14ac:dyDescent="0.2">
      <c r="A12" t="s">
        <v>72</v>
      </c>
      <c r="B12">
        <v>24</v>
      </c>
      <c r="C12" s="25">
        <v>0.86770000000000003</v>
      </c>
      <c r="D12" s="25">
        <v>0.92889999999999995</v>
      </c>
      <c r="E12" s="25">
        <v>0.82799999999999996</v>
      </c>
      <c r="F12" s="25">
        <v>0.89780000000000004</v>
      </c>
      <c r="G12" s="25">
        <v>0.91269999999999996</v>
      </c>
      <c r="H12" s="25">
        <v>0.7651</v>
      </c>
    </row>
    <row r="13" spans="1:8" x14ac:dyDescent="0.2">
      <c r="A13" t="s">
        <v>11</v>
      </c>
      <c r="B13">
        <v>5</v>
      </c>
      <c r="C13" s="25">
        <v>0.83620000000000005</v>
      </c>
      <c r="D13" s="25">
        <v>0.88160000000000005</v>
      </c>
      <c r="E13" s="25">
        <v>0.77280000000000004</v>
      </c>
      <c r="F13" s="25">
        <v>0.88219999999999998</v>
      </c>
      <c r="G13" s="25">
        <v>0.87139999999999995</v>
      </c>
      <c r="H13" s="25">
        <v>0.67520000000000002</v>
      </c>
    </row>
    <row r="14" spans="1:8" x14ac:dyDescent="0.2">
      <c r="A14" t="s">
        <v>71</v>
      </c>
      <c r="B14">
        <v>15</v>
      </c>
      <c r="C14" s="25">
        <v>0.85619999999999996</v>
      </c>
      <c r="D14" s="25">
        <v>0.91949999999999998</v>
      </c>
      <c r="E14" s="25">
        <v>0.81389999999999996</v>
      </c>
      <c r="F14" s="25">
        <v>0.88719999999999999</v>
      </c>
      <c r="G14" s="25">
        <v>0.89710000000000001</v>
      </c>
      <c r="H14" s="25">
        <v>0.4325</v>
      </c>
    </row>
    <row r="15" spans="1:8" x14ac:dyDescent="0.2">
      <c r="A15" t="s">
        <v>32</v>
      </c>
      <c r="B15">
        <v>41</v>
      </c>
      <c r="C15" s="25">
        <v>0.84789999999999999</v>
      </c>
      <c r="D15" s="25">
        <v>0.89570000000000005</v>
      </c>
      <c r="E15" s="25">
        <v>0.80169999999999997</v>
      </c>
      <c r="F15" s="25">
        <v>0.86829999999999996</v>
      </c>
      <c r="G15" s="25">
        <v>0.85570000000000002</v>
      </c>
      <c r="H15" s="25">
        <v>0.69510000000000005</v>
      </c>
    </row>
    <row r="16" spans="1:8" x14ac:dyDescent="0.2">
      <c r="A16" t="s">
        <v>27</v>
      </c>
      <c r="B16">
        <v>21</v>
      </c>
      <c r="C16" s="25">
        <v>0.91510000000000002</v>
      </c>
      <c r="D16" s="25">
        <v>0.94730000000000003</v>
      </c>
      <c r="E16" s="25">
        <v>0.8841</v>
      </c>
      <c r="F16" s="25">
        <v>0.93740000000000001</v>
      </c>
      <c r="G16" s="25">
        <v>0.92759999999999998</v>
      </c>
      <c r="H16" s="25">
        <v>0.51919999999999999</v>
      </c>
    </row>
    <row r="17" spans="1:8" x14ac:dyDescent="0.2">
      <c r="A17" t="s">
        <v>52</v>
      </c>
      <c r="B17">
        <v>16</v>
      </c>
      <c r="C17" s="25">
        <v>0.64080000000000004</v>
      </c>
      <c r="D17" s="25">
        <v>0.78059999999999996</v>
      </c>
      <c r="E17" s="25">
        <v>0.61739999999999995</v>
      </c>
      <c r="F17" s="25">
        <v>0.72799999999999998</v>
      </c>
      <c r="G17" s="25">
        <v>0.66159999999999997</v>
      </c>
      <c r="H17" s="25">
        <v>0.50880000000000003</v>
      </c>
    </row>
    <row r="18" spans="1:8" x14ac:dyDescent="0.2">
      <c r="A18" t="s">
        <v>54</v>
      </c>
      <c r="B18">
        <v>33</v>
      </c>
      <c r="C18" s="25">
        <v>0.65939999999999999</v>
      </c>
      <c r="D18" s="25">
        <v>0.82989999999999997</v>
      </c>
      <c r="E18" s="25">
        <v>0.55879999999999996</v>
      </c>
      <c r="F18" s="25">
        <v>0.75380000000000003</v>
      </c>
      <c r="G18" s="25">
        <v>0.68979999999999997</v>
      </c>
      <c r="H18" s="25">
        <v>0.55610000000000004</v>
      </c>
    </row>
    <row r="19" spans="1:8" x14ac:dyDescent="0.2">
      <c r="A19" t="s">
        <v>20</v>
      </c>
      <c r="B19">
        <v>36</v>
      </c>
      <c r="C19" s="25">
        <v>0.76959999999999995</v>
      </c>
      <c r="D19" s="25">
        <v>0.90810000000000002</v>
      </c>
      <c r="E19" s="25">
        <v>0.71519999999999995</v>
      </c>
      <c r="F19" s="25">
        <v>0.82069999999999999</v>
      </c>
      <c r="G19" s="25">
        <v>0.81830000000000003</v>
      </c>
      <c r="H19" s="25">
        <v>0.6502</v>
      </c>
    </row>
    <row r="20" spans="1:8" x14ac:dyDescent="0.2">
      <c r="A20" t="s">
        <v>64</v>
      </c>
      <c r="B20">
        <v>3</v>
      </c>
      <c r="C20" s="25">
        <v>0.81920000000000004</v>
      </c>
      <c r="D20" s="25">
        <v>0.88190000000000002</v>
      </c>
      <c r="E20" s="25">
        <v>0.748</v>
      </c>
      <c r="F20" s="25">
        <v>0.85509999999999997</v>
      </c>
      <c r="G20" s="25">
        <v>0.84340000000000004</v>
      </c>
      <c r="H20" s="25">
        <v>0.66400000000000003</v>
      </c>
    </row>
    <row r="21" spans="1:8" x14ac:dyDescent="0.2">
      <c r="A21" t="s">
        <v>35</v>
      </c>
      <c r="B21">
        <v>56</v>
      </c>
      <c r="C21" s="25">
        <v>0.69020000000000004</v>
      </c>
      <c r="D21" s="25">
        <v>0.92130000000000001</v>
      </c>
      <c r="E21" s="25">
        <v>0.66080000000000005</v>
      </c>
      <c r="F21" s="25">
        <v>0.83199999999999996</v>
      </c>
      <c r="G21" s="25">
        <v>0.81179999999999997</v>
      </c>
      <c r="H21" s="25">
        <v>0.60909999999999997</v>
      </c>
    </row>
    <row r="22" spans="1:8" x14ac:dyDescent="0.2">
      <c r="A22" t="s">
        <v>18</v>
      </c>
      <c r="B22">
        <v>37</v>
      </c>
      <c r="C22" s="25">
        <v>0.73909999999999998</v>
      </c>
      <c r="D22" s="25">
        <v>0.77270000000000005</v>
      </c>
      <c r="E22" s="25">
        <v>0.77270000000000005</v>
      </c>
      <c r="F22" s="25">
        <v>0.90900000000000003</v>
      </c>
      <c r="G22" s="25">
        <v>0.77270000000000005</v>
      </c>
      <c r="H22" s="25">
        <v>0.55549999999999999</v>
      </c>
    </row>
    <row r="23" spans="1:8" x14ac:dyDescent="0.2">
      <c r="A23" t="s">
        <v>19</v>
      </c>
      <c r="B23">
        <v>66</v>
      </c>
      <c r="C23" s="25">
        <v>0.77449999999999997</v>
      </c>
      <c r="D23" s="25">
        <v>0.84470000000000001</v>
      </c>
      <c r="E23" s="25">
        <v>0.73919999999999997</v>
      </c>
      <c r="F23" s="25">
        <v>0.82520000000000004</v>
      </c>
      <c r="G23" s="25">
        <v>0.77959999999999996</v>
      </c>
      <c r="H23" s="25">
        <v>0.67100000000000004</v>
      </c>
    </row>
    <row r="24" spans="1:8" x14ac:dyDescent="0.2">
      <c r="A24" t="s">
        <v>69</v>
      </c>
      <c r="B24">
        <v>45</v>
      </c>
      <c r="C24" s="25">
        <v>0.76819999999999999</v>
      </c>
      <c r="D24" s="25">
        <v>0.86119999999999997</v>
      </c>
      <c r="E24" s="25">
        <v>0.74539999999999995</v>
      </c>
      <c r="F24" s="25">
        <v>0.79410000000000003</v>
      </c>
      <c r="G24" s="25">
        <v>0.77359999999999995</v>
      </c>
      <c r="H24" s="25">
        <v>0.56710000000000005</v>
      </c>
    </row>
    <row r="25" spans="1:8" x14ac:dyDescent="0.2">
      <c r="A25" t="s">
        <v>67</v>
      </c>
      <c r="B25">
        <v>12</v>
      </c>
      <c r="C25" s="25">
        <v>0.86550000000000005</v>
      </c>
      <c r="D25" s="25">
        <v>0.90900000000000003</v>
      </c>
      <c r="E25" s="25">
        <v>0.78900000000000003</v>
      </c>
      <c r="F25" s="25">
        <v>0.91769999999999996</v>
      </c>
      <c r="G25" s="25">
        <v>0.88639999999999997</v>
      </c>
      <c r="H25" s="25">
        <v>0.73319999999999996</v>
      </c>
    </row>
    <row r="26" spans="1:8" x14ac:dyDescent="0.2">
      <c r="A26" t="s">
        <v>68</v>
      </c>
      <c r="B26">
        <v>23</v>
      </c>
      <c r="C26" s="25">
        <v>0.83279999999999998</v>
      </c>
      <c r="D26" s="25">
        <v>0.90180000000000005</v>
      </c>
      <c r="E26" s="25">
        <v>0.79990000000000006</v>
      </c>
      <c r="F26" s="25">
        <v>0.87929999999999997</v>
      </c>
      <c r="G26" s="25">
        <v>0.81889999999999996</v>
      </c>
      <c r="H26" s="25">
        <v>0.70299999999999996</v>
      </c>
    </row>
    <row r="27" spans="1:8" x14ac:dyDescent="0.2">
      <c r="A27" t="s">
        <v>55</v>
      </c>
      <c r="B27">
        <v>32</v>
      </c>
      <c r="C27" s="25">
        <v>0.59950000000000003</v>
      </c>
      <c r="D27" s="25">
        <v>0.77759999999999996</v>
      </c>
      <c r="E27" s="25">
        <v>0.57699999999999996</v>
      </c>
      <c r="F27" s="25">
        <v>0.72170000000000001</v>
      </c>
      <c r="G27" s="25">
        <v>0.65239999999999998</v>
      </c>
      <c r="H27" s="25">
        <v>0.48770000000000002</v>
      </c>
    </row>
    <row r="28" spans="1:8" x14ac:dyDescent="0.2">
      <c r="A28" t="s">
        <v>26</v>
      </c>
      <c r="B28">
        <v>29</v>
      </c>
      <c r="C28" s="25">
        <v>0.84419999999999995</v>
      </c>
      <c r="D28" s="25">
        <v>0.90159999999999996</v>
      </c>
      <c r="E28" s="25">
        <v>0.78810000000000002</v>
      </c>
      <c r="F28" s="25">
        <v>0.87460000000000004</v>
      </c>
      <c r="G28" s="25">
        <v>0.86570000000000003</v>
      </c>
      <c r="H28" s="25">
        <v>0.77100000000000002</v>
      </c>
    </row>
    <row r="29" spans="1:8" x14ac:dyDescent="0.2">
      <c r="A29" t="s">
        <v>70</v>
      </c>
      <c r="B29">
        <v>1</v>
      </c>
      <c r="C29" s="25">
        <v>0.86829999999999996</v>
      </c>
      <c r="D29" s="25">
        <v>0.9012</v>
      </c>
      <c r="E29" s="25">
        <v>0.83260000000000001</v>
      </c>
      <c r="F29" s="25">
        <v>0.87849999999999995</v>
      </c>
      <c r="G29" s="25">
        <v>0.8831</v>
      </c>
      <c r="H29" s="25">
        <v>0.70140000000000002</v>
      </c>
    </row>
    <row r="30" spans="1:8" x14ac:dyDescent="0.2">
      <c r="A30" t="s">
        <v>38</v>
      </c>
      <c r="B30">
        <v>67</v>
      </c>
      <c r="C30" s="25">
        <v>0.91410000000000002</v>
      </c>
      <c r="D30" s="25">
        <v>0.95189999999999997</v>
      </c>
      <c r="E30" s="25">
        <v>0.90110000000000001</v>
      </c>
      <c r="F30" s="25">
        <v>0.92610000000000003</v>
      </c>
      <c r="G30" s="25">
        <v>0.93659999999999999</v>
      </c>
      <c r="H30" s="25">
        <v>0.71440000000000003</v>
      </c>
    </row>
    <row r="31" spans="1:8" x14ac:dyDescent="0.2">
      <c r="A31" t="s">
        <v>36</v>
      </c>
      <c r="B31">
        <v>35</v>
      </c>
      <c r="C31" s="25">
        <v>0.86370000000000002</v>
      </c>
      <c r="D31" s="25">
        <v>0.90329999999999999</v>
      </c>
      <c r="E31" s="25">
        <v>0.82410000000000005</v>
      </c>
      <c r="F31" s="25">
        <v>0.9022</v>
      </c>
      <c r="G31" s="25">
        <v>0.86250000000000004</v>
      </c>
      <c r="H31" s="25">
        <v>0.75749999999999995</v>
      </c>
    </row>
    <row r="32" spans="1:8" x14ac:dyDescent="0.2">
      <c r="A32" t="s">
        <v>12</v>
      </c>
      <c r="B32">
        <v>47</v>
      </c>
      <c r="C32" s="25">
        <v>0.8196</v>
      </c>
      <c r="D32" s="25">
        <v>0.86409999999999998</v>
      </c>
      <c r="E32" s="25">
        <v>0.74629999999999996</v>
      </c>
      <c r="F32" s="25">
        <v>0.87360000000000004</v>
      </c>
      <c r="G32" s="25">
        <v>0.82640000000000002</v>
      </c>
      <c r="H32" s="25">
        <v>0.69950000000000001</v>
      </c>
    </row>
    <row r="33" spans="1:8" x14ac:dyDescent="0.2">
      <c r="A33" t="s">
        <v>76</v>
      </c>
      <c r="B33">
        <v>7</v>
      </c>
      <c r="C33" s="25">
        <v>0.87719999999999998</v>
      </c>
      <c r="D33" s="25">
        <v>0.91690000000000005</v>
      </c>
      <c r="E33" s="25">
        <v>0.84630000000000005</v>
      </c>
      <c r="F33" s="25">
        <v>0.89859999999999995</v>
      </c>
      <c r="G33" s="25">
        <v>0.85609999999999997</v>
      </c>
      <c r="H33" s="25">
        <v>0.70920000000000005</v>
      </c>
    </row>
    <row r="34" spans="1:8" x14ac:dyDescent="0.2">
      <c r="A34" t="s">
        <v>31</v>
      </c>
      <c r="B34">
        <v>20</v>
      </c>
      <c r="C34" s="25">
        <v>0.77890000000000004</v>
      </c>
      <c r="D34" s="25">
        <v>0.86960000000000004</v>
      </c>
      <c r="E34" s="25">
        <v>0.7571</v>
      </c>
      <c r="F34" s="25">
        <v>0.81820000000000004</v>
      </c>
      <c r="G34" s="25">
        <v>0.86050000000000004</v>
      </c>
      <c r="H34" s="25">
        <v>0.66620000000000001</v>
      </c>
    </row>
    <row r="35" spans="1:8" x14ac:dyDescent="0.2">
      <c r="A35" t="s">
        <v>75</v>
      </c>
      <c r="B35">
        <v>39</v>
      </c>
      <c r="C35" s="25">
        <v>0.84219999999999995</v>
      </c>
      <c r="D35" s="25">
        <v>0.90090000000000003</v>
      </c>
      <c r="E35" s="25">
        <v>0.8508</v>
      </c>
      <c r="F35" s="25">
        <v>0.87370000000000003</v>
      </c>
      <c r="G35" s="25">
        <v>0.81969999999999998</v>
      </c>
      <c r="H35" s="25">
        <v>0.67659999999999998</v>
      </c>
    </row>
    <row r="36" spans="1:8" x14ac:dyDescent="0.2">
      <c r="A36" t="s">
        <v>48</v>
      </c>
      <c r="B36">
        <v>25</v>
      </c>
      <c r="C36" s="25">
        <v>0.73480000000000001</v>
      </c>
      <c r="D36" s="25">
        <v>0.85629999999999995</v>
      </c>
      <c r="E36" s="25">
        <v>0.70379999999999998</v>
      </c>
      <c r="F36" s="25">
        <v>0.76319999999999999</v>
      </c>
      <c r="G36" s="25">
        <v>0.67249999999999999</v>
      </c>
      <c r="H36" s="25">
        <v>0.55630000000000002</v>
      </c>
    </row>
    <row r="37" spans="1:8" x14ac:dyDescent="0.2">
      <c r="A37" t="s">
        <v>42</v>
      </c>
      <c r="B37">
        <v>27</v>
      </c>
      <c r="C37" s="25">
        <v>0.61529999999999996</v>
      </c>
      <c r="D37" s="25">
        <v>0.82840000000000003</v>
      </c>
      <c r="E37" s="25">
        <v>0.55869999999999997</v>
      </c>
      <c r="F37" s="25">
        <v>0.72040000000000004</v>
      </c>
      <c r="G37" s="25">
        <v>0.60529999999999995</v>
      </c>
      <c r="H37" s="25">
        <v>0.55889999999999995</v>
      </c>
    </row>
    <row r="38" spans="1:8" x14ac:dyDescent="0.2">
      <c r="A38" t="s">
        <v>44</v>
      </c>
      <c r="B38">
        <v>18</v>
      </c>
      <c r="C38" s="25">
        <v>0.72709999999999997</v>
      </c>
      <c r="D38" s="25">
        <v>0.84099999999999997</v>
      </c>
      <c r="E38" s="25">
        <v>0.69359999999999999</v>
      </c>
      <c r="F38" s="25">
        <v>0.77010000000000001</v>
      </c>
      <c r="G38" s="25">
        <v>0.76280000000000003</v>
      </c>
      <c r="H38" s="25">
        <v>0.58479999999999999</v>
      </c>
    </row>
    <row r="39" spans="1:8" x14ac:dyDescent="0.2">
      <c r="A39" t="s">
        <v>21</v>
      </c>
      <c r="B39">
        <v>9</v>
      </c>
      <c r="C39" s="25">
        <v>0.93220000000000003</v>
      </c>
      <c r="D39" s="25">
        <v>0.95699999999999996</v>
      </c>
      <c r="E39" s="25">
        <v>0.86880000000000002</v>
      </c>
      <c r="F39" s="25">
        <v>0.95630000000000004</v>
      </c>
      <c r="G39" s="25">
        <v>0.95150000000000001</v>
      </c>
      <c r="H39" s="25">
        <v>0.80500000000000005</v>
      </c>
    </row>
    <row r="40" spans="1:8" x14ac:dyDescent="0.2">
      <c r="A40" t="s">
        <v>41</v>
      </c>
      <c r="B40">
        <v>63</v>
      </c>
      <c r="C40" s="25">
        <v>0.75290000000000001</v>
      </c>
      <c r="D40" s="25">
        <v>0.90269999999999995</v>
      </c>
      <c r="E40" s="25">
        <v>0.80169999999999997</v>
      </c>
      <c r="F40" s="25">
        <v>0.73280000000000001</v>
      </c>
      <c r="G40" s="25">
        <v>0.82499999999999996</v>
      </c>
      <c r="H40" s="25">
        <v>0.5897</v>
      </c>
    </row>
    <row r="41" spans="1:8" x14ac:dyDescent="0.2">
      <c r="A41" t="s">
        <v>73</v>
      </c>
      <c r="B41">
        <v>11</v>
      </c>
      <c r="C41" s="25" t="s">
        <v>74</v>
      </c>
      <c r="D41" s="25" t="s">
        <v>74</v>
      </c>
      <c r="E41" s="25" t="s">
        <v>74</v>
      </c>
      <c r="F41" s="25" t="s">
        <v>74</v>
      </c>
      <c r="G41" s="25" t="s">
        <v>74</v>
      </c>
      <c r="H41" s="25" t="s">
        <v>74</v>
      </c>
    </row>
    <row r="42" spans="1:8" x14ac:dyDescent="0.2">
      <c r="A42" t="s">
        <v>47</v>
      </c>
      <c r="B42">
        <v>52</v>
      </c>
      <c r="C42" s="25">
        <v>0.74629999999999996</v>
      </c>
      <c r="D42" s="25">
        <v>0.83899999999999997</v>
      </c>
      <c r="E42" s="25">
        <v>0.71679999999999999</v>
      </c>
      <c r="F42" s="25">
        <v>0.80100000000000005</v>
      </c>
      <c r="G42" s="25">
        <v>0.74609999999999999</v>
      </c>
      <c r="H42" s="25">
        <v>0.56950000000000001</v>
      </c>
    </row>
    <row r="43" spans="1:8" x14ac:dyDescent="0.2">
      <c r="A43" t="s">
        <v>16</v>
      </c>
      <c r="B43">
        <v>14</v>
      </c>
      <c r="C43" s="25">
        <v>0.92849999999999999</v>
      </c>
      <c r="D43" s="25">
        <v>0.93100000000000005</v>
      </c>
      <c r="E43" s="25">
        <v>0.88859999999999995</v>
      </c>
      <c r="F43" s="25">
        <v>0.93710000000000004</v>
      </c>
      <c r="G43" s="25">
        <v>0.92249999999999999</v>
      </c>
      <c r="H43" s="25">
        <v>0.56120000000000003</v>
      </c>
    </row>
    <row r="44" spans="1:8" x14ac:dyDescent="0.2">
      <c r="A44" t="s">
        <v>50</v>
      </c>
      <c r="B44">
        <v>48</v>
      </c>
      <c r="C44" s="25">
        <v>0.78790000000000004</v>
      </c>
      <c r="D44" s="25">
        <v>0.84109999999999996</v>
      </c>
      <c r="E44" s="25">
        <v>0.7833</v>
      </c>
      <c r="F44" s="25">
        <v>0.84040000000000004</v>
      </c>
      <c r="G44" s="25">
        <v>0.79749999999999999</v>
      </c>
      <c r="H44" s="25">
        <v>0.66549999999999998</v>
      </c>
    </row>
    <row r="45" spans="1:8" x14ac:dyDescent="0.2">
      <c r="A45" t="s">
        <v>43</v>
      </c>
      <c r="B45">
        <v>26</v>
      </c>
      <c r="C45">
        <v>0.73670000000000002</v>
      </c>
      <c r="D45">
        <v>0.84199999999999997</v>
      </c>
      <c r="E45">
        <v>0.66949999999999998</v>
      </c>
      <c r="F45">
        <v>0.79490000000000005</v>
      </c>
      <c r="G45">
        <v>0.78080000000000005</v>
      </c>
      <c r="H45">
        <v>0.57669999999999999</v>
      </c>
    </row>
    <row r="46" spans="1:8" x14ac:dyDescent="0.2">
      <c r="A46" t="s">
        <v>46</v>
      </c>
      <c r="B46">
        <v>34</v>
      </c>
      <c r="C46">
        <v>0.72160000000000002</v>
      </c>
      <c r="D46">
        <v>0.82740000000000002</v>
      </c>
      <c r="E46">
        <v>0.68620000000000003</v>
      </c>
      <c r="F46">
        <v>0.78180000000000005</v>
      </c>
      <c r="G46">
        <v>0.72409999999999997</v>
      </c>
      <c r="H46">
        <v>0.56399999999999995</v>
      </c>
    </row>
  </sheetData>
  <sheetProtection algorithmName="SHA-512" hashValue="xvUTlVwVThmW16FHKYa/gLIApsK0lnBxLg2yf4FyXCEFV9r5cAV3ENhr5tTbg0YABlgJwbhCD/UvqF7G54+XDA==" saltValue="msY+lq3GRsFJcr1ecbNZn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FF757-A5AC-44B9-A55F-A556F2FEA3F9}">
  <dimension ref="A1:H46"/>
  <sheetViews>
    <sheetView workbookViewId="0">
      <selection activeCell="D3" sqref="D3"/>
    </sheetView>
  </sheetViews>
  <sheetFormatPr defaultRowHeight="12.75" x14ac:dyDescent="0.2"/>
  <cols>
    <col min="1" max="1" width="23.7109375" bestFit="1" customWidth="1"/>
    <col min="2" max="2" width="12.85546875" bestFit="1" customWidth="1"/>
    <col min="3" max="3" width="15.7109375" style="25" bestFit="1" customWidth="1"/>
    <col min="4" max="8" width="12" style="25" bestFit="1" customWidth="1"/>
  </cols>
  <sheetData>
    <row r="1" spans="1:8" x14ac:dyDescent="0.2">
      <c r="A1" t="s">
        <v>56</v>
      </c>
      <c r="B1" t="s">
        <v>57</v>
      </c>
      <c r="C1" s="25" t="s">
        <v>58</v>
      </c>
      <c r="D1" s="25" t="s">
        <v>59</v>
      </c>
      <c r="E1" s="25" t="s">
        <v>60</v>
      </c>
      <c r="F1" s="25" t="s">
        <v>61</v>
      </c>
      <c r="G1" s="25" t="s">
        <v>62</v>
      </c>
      <c r="H1" s="25" t="s">
        <v>63</v>
      </c>
    </row>
    <row r="2" spans="1:8" x14ac:dyDescent="0.2">
      <c r="A2" t="s">
        <v>34</v>
      </c>
      <c r="B2">
        <v>22</v>
      </c>
      <c r="C2" s="25">
        <v>0.85799999999999998</v>
      </c>
      <c r="D2" s="25">
        <v>0.89349999999999996</v>
      </c>
      <c r="E2" s="25">
        <v>0.80020000000000002</v>
      </c>
      <c r="F2" s="25">
        <v>0.85980000000000001</v>
      </c>
      <c r="G2" s="25">
        <v>0.85309999999999997</v>
      </c>
      <c r="H2" s="25">
        <v>0.66420000000000001</v>
      </c>
    </row>
    <row r="3" spans="1:8" x14ac:dyDescent="0.2">
      <c r="A3" t="s">
        <v>13</v>
      </c>
      <c r="B3">
        <v>50</v>
      </c>
      <c r="C3" s="25">
        <v>0.9022</v>
      </c>
      <c r="D3" s="25">
        <v>0.91459999999999997</v>
      </c>
      <c r="E3" s="25">
        <v>0.83660000000000001</v>
      </c>
      <c r="F3" s="25">
        <v>0.91700000000000004</v>
      </c>
      <c r="G3" s="25">
        <v>0.86480000000000001</v>
      </c>
      <c r="H3" s="25">
        <v>0.7218</v>
      </c>
    </row>
    <row r="4" spans="1:8" x14ac:dyDescent="0.2">
      <c r="A4" t="s">
        <v>72</v>
      </c>
      <c r="B4">
        <v>24</v>
      </c>
      <c r="C4" s="25">
        <v>0.89649999999999996</v>
      </c>
      <c r="D4" s="25">
        <v>0.93810000000000004</v>
      </c>
      <c r="E4" s="25">
        <v>0.85529999999999995</v>
      </c>
      <c r="F4" s="25">
        <v>0.90190000000000003</v>
      </c>
      <c r="G4" s="25">
        <v>0.91990000000000005</v>
      </c>
      <c r="H4" s="25">
        <v>0.75829999999999997</v>
      </c>
    </row>
    <row r="5" spans="1:8" x14ac:dyDescent="0.2">
      <c r="A5" t="s">
        <v>14</v>
      </c>
      <c r="B5">
        <v>51</v>
      </c>
      <c r="C5" s="25">
        <v>0.89690000000000003</v>
      </c>
      <c r="D5" s="25">
        <v>0.93320000000000003</v>
      </c>
      <c r="E5" s="25">
        <v>0.82079999999999997</v>
      </c>
      <c r="F5" s="25">
        <v>0.92120000000000002</v>
      </c>
      <c r="G5" s="25">
        <v>0.87770000000000004</v>
      </c>
      <c r="H5" s="25">
        <v>0.73760000000000003</v>
      </c>
    </row>
    <row r="6" spans="1:8" x14ac:dyDescent="0.2">
      <c r="A6" t="s">
        <v>45</v>
      </c>
      <c r="B6">
        <v>30</v>
      </c>
      <c r="C6" s="25">
        <v>0.79310000000000003</v>
      </c>
      <c r="D6" s="25">
        <v>0.89029999999999998</v>
      </c>
      <c r="E6" s="25">
        <v>0.7843</v>
      </c>
      <c r="F6" s="25">
        <v>0.8145</v>
      </c>
      <c r="G6" s="25">
        <v>0.81010000000000004</v>
      </c>
      <c r="H6" s="25">
        <v>0.61280000000000001</v>
      </c>
    </row>
    <row r="7" spans="1:8" x14ac:dyDescent="0.2">
      <c r="A7" t="s">
        <v>53</v>
      </c>
      <c r="B7">
        <v>28</v>
      </c>
      <c r="C7" s="25">
        <v>0.80179999999999996</v>
      </c>
      <c r="D7" s="25">
        <v>0.87960000000000005</v>
      </c>
      <c r="E7" s="25">
        <v>0.7641</v>
      </c>
      <c r="F7" s="25">
        <v>0.78449999999999998</v>
      </c>
      <c r="G7" s="25">
        <v>0.73709999999999998</v>
      </c>
      <c r="H7" s="25">
        <v>0.64929999999999999</v>
      </c>
    </row>
    <row r="8" spans="1:8" x14ac:dyDescent="0.2">
      <c r="A8" t="s">
        <v>69</v>
      </c>
      <c r="B8">
        <v>45</v>
      </c>
      <c r="C8" s="25">
        <v>0.79920000000000002</v>
      </c>
      <c r="D8" s="25">
        <v>0.87029999999999996</v>
      </c>
      <c r="E8" s="25">
        <v>0.77229999999999999</v>
      </c>
      <c r="F8" s="25">
        <v>0.80900000000000005</v>
      </c>
      <c r="G8" s="25">
        <v>0.78859999999999997</v>
      </c>
      <c r="H8" s="25">
        <v>0.58099999999999996</v>
      </c>
    </row>
    <row r="9" spans="1:8" x14ac:dyDescent="0.2">
      <c r="A9" t="s">
        <v>67</v>
      </c>
      <c r="B9">
        <v>12</v>
      </c>
      <c r="C9" s="25">
        <v>0.88600000000000001</v>
      </c>
      <c r="D9" s="25">
        <v>0.91820000000000002</v>
      </c>
      <c r="E9" s="25">
        <v>0.82769999999999999</v>
      </c>
      <c r="F9" s="25">
        <v>0.92589999999999995</v>
      </c>
      <c r="G9" s="25">
        <v>0.89739999999999998</v>
      </c>
      <c r="H9" s="25">
        <v>0.74629999999999996</v>
      </c>
    </row>
    <row r="10" spans="1:8" x14ac:dyDescent="0.2">
      <c r="A10" t="s">
        <v>19</v>
      </c>
      <c r="B10">
        <v>66</v>
      </c>
      <c r="C10" s="25">
        <v>0.83799999999999997</v>
      </c>
      <c r="D10" s="25">
        <v>0.87080000000000002</v>
      </c>
      <c r="E10" s="25">
        <v>0.83320000000000005</v>
      </c>
      <c r="F10" s="25">
        <v>0.86870000000000003</v>
      </c>
      <c r="G10" s="25">
        <v>0.82279999999999998</v>
      </c>
      <c r="H10" s="25">
        <v>0.70199999999999996</v>
      </c>
    </row>
    <row r="11" spans="1:8" x14ac:dyDescent="0.2">
      <c r="A11" t="s">
        <v>55</v>
      </c>
      <c r="B11">
        <v>32</v>
      </c>
      <c r="C11" s="25">
        <v>0.69450000000000001</v>
      </c>
      <c r="D11" s="25">
        <v>0.82250000000000001</v>
      </c>
      <c r="E11" s="25">
        <v>0.67459999999999998</v>
      </c>
      <c r="F11" s="25">
        <v>0.76739999999999997</v>
      </c>
      <c r="G11" s="25">
        <v>0.70230000000000004</v>
      </c>
      <c r="H11" s="25">
        <v>0.51819999999999999</v>
      </c>
    </row>
    <row r="12" spans="1:8" x14ac:dyDescent="0.2">
      <c r="A12" t="s">
        <v>68</v>
      </c>
      <c r="B12">
        <v>23</v>
      </c>
      <c r="C12" s="25">
        <v>0.86339999999999995</v>
      </c>
      <c r="D12" s="25">
        <v>0.90969999999999995</v>
      </c>
      <c r="E12" s="25">
        <v>0.83350000000000002</v>
      </c>
      <c r="F12" s="25">
        <v>0.88429999999999997</v>
      </c>
      <c r="G12" s="25">
        <v>0.82720000000000005</v>
      </c>
      <c r="H12" s="25">
        <v>0.72519999999999996</v>
      </c>
    </row>
    <row r="13" spans="1:8" x14ac:dyDescent="0.2">
      <c r="A13" t="s">
        <v>70</v>
      </c>
      <c r="B13">
        <v>1</v>
      </c>
      <c r="C13" s="25">
        <v>0.86870000000000003</v>
      </c>
      <c r="D13" s="25">
        <v>0.9012</v>
      </c>
      <c r="E13" s="25">
        <v>0.83279999999999998</v>
      </c>
      <c r="F13" s="25">
        <v>0.87849999999999995</v>
      </c>
      <c r="G13" s="25">
        <v>0.8831</v>
      </c>
      <c r="H13" s="25">
        <v>0.70140000000000002</v>
      </c>
    </row>
    <row r="14" spans="1:8" x14ac:dyDescent="0.2">
      <c r="A14" t="s">
        <v>26</v>
      </c>
      <c r="B14">
        <v>29</v>
      </c>
      <c r="C14" s="25">
        <v>0.85909999999999997</v>
      </c>
      <c r="D14" s="25">
        <v>0.91020000000000001</v>
      </c>
      <c r="E14" s="25">
        <v>0.81559999999999999</v>
      </c>
      <c r="F14" s="25">
        <v>0.88039999999999996</v>
      </c>
      <c r="G14" s="25">
        <v>0.86560000000000004</v>
      </c>
      <c r="H14" s="25">
        <v>0.76339999999999997</v>
      </c>
    </row>
    <row r="15" spans="1:8" x14ac:dyDescent="0.2">
      <c r="A15" t="s">
        <v>37</v>
      </c>
      <c r="B15">
        <v>57</v>
      </c>
      <c r="C15" s="25">
        <v>0.9113</v>
      </c>
      <c r="D15" s="25">
        <v>0.92400000000000004</v>
      </c>
      <c r="E15" s="25">
        <v>0.8861</v>
      </c>
      <c r="F15" s="25">
        <v>0.91959999999999997</v>
      </c>
      <c r="G15" s="25">
        <v>0.87709999999999999</v>
      </c>
      <c r="H15" s="25">
        <v>0.72089999999999999</v>
      </c>
    </row>
    <row r="16" spans="1:8" x14ac:dyDescent="0.2">
      <c r="A16" t="s">
        <v>33</v>
      </c>
      <c r="B16">
        <v>65</v>
      </c>
      <c r="C16" s="25">
        <v>0.92420000000000002</v>
      </c>
      <c r="D16" s="25">
        <v>0.97040000000000004</v>
      </c>
      <c r="E16" s="25">
        <v>0.91830000000000001</v>
      </c>
      <c r="F16" s="25">
        <v>0.93279999999999996</v>
      </c>
      <c r="G16" s="25">
        <v>0.91649999999999998</v>
      </c>
      <c r="H16" s="25">
        <v>0.77769999999999995</v>
      </c>
    </row>
    <row r="17" spans="1:8" x14ac:dyDescent="0.2">
      <c r="A17" t="s">
        <v>66</v>
      </c>
      <c r="B17">
        <v>37</v>
      </c>
      <c r="C17" s="25">
        <v>0.90369999999999995</v>
      </c>
      <c r="D17" s="25">
        <v>0.92830000000000001</v>
      </c>
      <c r="E17" s="25">
        <v>0.8649</v>
      </c>
      <c r="F17" s="25">
        <v>0.93330000000000002</v>
      </c>
      <c r="G17" s="25">
        <v>0.92049999999999998</v>
      </c>
      <c r="H17" s="25">
        <v>0.77139999999999997</v>
      </c>
    </row>
    <row r="18" spans="1:8" x14ac:dyDescent="0.2">
      <c r="A18" t="s">
        <v>65</v>
      </c>
      <c r="B18">
        <v>46</v>
      </c>
      <c r="C18" s="25">
        <v>0.89680000000000004</v>
      </c>
      <c r="D18" s="25">
        <v>0.90269999999999995</v>
      </c>
      <c r="E18" s="25">
        <v>0.83409999999999995</v>
      </c>
      <c r="F18" s="25">
        <v>0.9173</v>
      </c>
      <c r="G18" s="25">
        <v>0.86370000000000002</v>
      </c>
      <c r="H18" s="25">
        <v>0.71609999999999996</v>
      </c>
    </row>
    <row r="19" spans="1:8" x14ac:dyDescent="0.2">
      <c r="A19" t="s">
        <v>40</v>
      </c>
      <c r="B19">
        <v>4</v>
      </c>
      <c r="C19" s="25">
        <v>0.89539999999999997</v>
      </c>
      <c r="D19" s="25">
        <v>0.9133</v>
      </c>
      <c r="E19" s="25">
        <v>0.81389999999999996</v>
      </c>
      <c r="F19" s="25">
        <v>0.92030000000000001</v>
      </c>
      <c r="G19" s="25">
        <v>0.8538</v>
      </c>
      <c r="H19" s="25">
        <v>0.64400000000000002</v>
      </c>
    </row>
    <row r="20" spans="1:8" x14ac:dyDescent="0.2">
      <c r="A20" t="s">
        <v>48</v>
      </c>
      <c r="B20">
        <v>25</v>
      </c>
      <c r="C20" s="25">
        <v>0.78969999999999996</v>
      </c>
      <c r="D20" s="25">
        <v>0.875</v>
      </c>
      <c r="E20" s="25">
        <v>0.76639999999999997</v>
      </c>
      <c r="F20" s="25">
        <v>0.78690000000000004</v>
      </c>
      <c r="G20" s="25">
        <v>0.69969999999999999</v>
      </c>
      <c r="H20" s="25">
        <v>0.57389999999999997</v>
      </c>
    </row>
    <row r="21" spans="1:8" x14ac:dyDescent="0.2">
      <c r="A21" t="s">
        <v>75</v>
      </c>
      <c r="B21">
        <v>39</v>
      </c>
      <c r="C21" s="25">
        <v>0.87209999999999999</v>
      </c>
      <c r="D21" s="25">
        <v>0.91390000000000005</v>
      </c>
      <c r="E21" s="25">
        <v>0.88680000000000003</v>
      </c>
      <c r="F21" s="25">
        <v>0.88770000000000004</v>
      </c>
      <c r="G21" s="25">
        <v>0.83640000000000003</v>
      </c>
      <c r="H21" s="25">
        <v>0.69920000000000004</v>
      </c>
    </row>
    <row r="22" spans="1:8" x14ac:dyDescent="0.2">
      <c r="A22" t="s">
        <v>36</v>
      </c>
      <c r="B22">
        <v>35</v>
      </c>
      <c r="C22" s="25">
        <v>0.89039999999999997</v>
      </c>
      <c r="D22" s="25">
        <v>0.91100000000000003</v>
      </c>
      <c r="E22" s="25">
        <v>0.8579</v>
      </c>
      <c r="F22" s="25">
        <v>0.9103</v>
      </c>
      <c r="G22" s="25">
        <v>0.87509999999999999</v>
      </c>
      <c r="H22" s="25">
        <v>0.77039999999999997</v>
      </c>
    </row>
    <row r="23" spans="1:8" x14ac:dyDescent="0.2">
      <c r="A23" t="s">
        <v>12</v>
      </c>
      <c r="B23">
        <v>47</v>
      </c>
      <c r="C23" s="25">
        <v>0.86970000000000003</v>
      </c>
      <c r="D23" s="25">
        <v>0.87960000000000005</v>
      </c>
      <c r="E23" s="25">
        <v>0.81120000000000003</v>
      </c>
      <c r="F23" s="25">
        <v>0.88870000000000005</v>
      </c>
      <c r="G23" s="25">
        <v>0.84189999999999998</v>
      </c>
      <c r="H23" s="25">
        <v>0.7177</v>
      </c>
    </row>
    <row r="24" spans="1:8" x14ac:dyDescent="0.2">
      <c r="A24" t="s">
        <v>76</v>
      </c>
      <c r="B24">
        <v>7</v>
      </c>
      <c r="C24" s="25">
        <v>0.89929999999999999</v>
      </c>
      <c r="D24" s="25">
        <v>0.92520000000000002</v>
      </c>
      <c r="E24" s="25">
        <v>0.87649999999999995</v>
      </c>
      <c r="F24" s="25">
        <v>0.90690000000000004</v>
      </c>
      <c r="G24" s="25">
        <v>0.86629999999999996</v>
      </c>
      <c r="H24" s="25">
        <v>0.72189999999999999</v>
      </c>
    </row>
    <row r="25" spans="1:8" x14ac:dyDescent="0.2">
      <c r="A25" t="s">
        <v>38</v>
      </c>
      <c r="B25">
        <v>67</v>
      </c>
      <c r="C25" s="25">
        <v>0.93359999999999999</v>
      </c>
      <c r="D25" s="25">
        <v>0.95899999999999996</v>
      </c>
      <c r="E25" s="25">
        <v>0.9204</v>
      </c>
      <c r="F25" s="25">
        <v>0.9365</v>
      </c>
      <c r="G25" s="25">
        <v>0.94450000000000001</v>
      </c>
      <c r="H25" s="25">
        <v>0.73350000000000004</v>
      </c>
    </row>
    <row r="26" spans="1:8" x14ac:dyDescent="0.2">
      <c r="A26" t="s">
        <v>42</v>
      </c>
      <c r="B26">
        <v>27</v>
      </c>
      <c r="C26" s="25">
        <v>0.7571</v>
      </c>
      <c r="D26" s="25">
        <v>0.87139999999999995</v>
      </c>
      <c r="E26" s="25">
        <v>0.69869999999999999</v>
      </c>
      <c r="F26" s="25">
        <v>0.80569999999999997</v>
      </c>
      <c r="G26" s="25">
        <v>0.68940000000000001</v>
      </c>
      <c r="H26" s="25">
        <v>0.6149</v>
      </c>
    </row>
    <row r="27" spans="1:8" x14ac:dyDescent="0.2">
      <c r="A27" t="s">
        <v>31</v>
      </c>
      <c r="B27">
        <v>20</v>
      </c>
      <c r="C27" s="25">
        <v>0.83489999999999998</v>
      </c>
      <c r="D27" s="25">
        <v>0.87809999999999999</v>
      </c>
      <c r="E27" s="25">
        <v>0.8105</v>
      </c>
      <c r="F27" s="25">
        <v>0.8397</v>
      </c>
      <c r="G27" s="25">
        <v>0.88270000000000004</v>
      </c>
      <c r="H27" s="25">
        <v>0.67749999999999999</v>
      </c>
    </row>
    <row r="28" spans="1:8" x14ac:dyDescent="0.2">
      <c r="A28" t="s">
        <v>44</v>
      </c>
      <c r="B28">
        <v>18</v>
      </c>
      <c r="C28" s="25">
        <v>0.76129999999999998</v>
      </c>
      <c r="D28" s="25">
        <v>0.85660000000000003</v>
      </c>
      <c r="E28" s="25">
        <v>0.72899999999999998</v>
      </c>
      <c r="F28" s="25">
        <v>0.78010000000000002</v>
      </c>
      <c r="G28" s="25">
        <v>0.7853</v>
      </c>
      <c r="H28" s="25">
        <v>0.61319999999999997</v>
      </c>
    </row>
    <row r="29" spans="1:8" x14ac:dyDescent="0.2">
      <c r="A29" t="s">
        <v>20</v>
      </c>
      <c r="B29">
        <v>36</v>
      </c>
      <c r="C29" s="25">
        <v>0.83430000000000004</v>
      </c>
      <c r="D29" s="25">
        <v>0.91669999999999996</v>
      </c>
      <c r="E29" s="25">
        <v>0.78120000000000001</v>
      </c>
      <c r="F29" s="25">
        <v>0.84919999999999995</v>
      </c>
      <c r="G29" s="25">
        <v>0.84719999999999995</v>
      </c>
      <c r="H29" s="25">
        <v>0.67400000000000004</v>
      </c>
    </row>
    <row r="30" spans="1:8" x14ac:dyDescent="0.2">
      <c r="A30" t="s">
        <v>27</v>
      </c>
      <c r="B30">
        <v>21</v>
      </c>
      <c r="C30" s="25">
        <v>0.92659999999999998</v>
      </c>
      <c r="D30" s="25">
        <v>0.95079999999999998</v>
      </c>
      <c r="E30" s="25">
        <v>0.89829999999999999</v>
      </c>
      <c r="F30" s="25">
        <v>0.94130000000000003</v>
      </c>
      <c r="G30" s="25">
        <v>0.93179999999999996</v>
      </c>
      <c r="H30" s="25">
        <v>0.52149999999999996</v>
      </c>
    </row>
    <row r="31" spans="1:8" x14ac:dyDescent="0.2">
      <c r="A31" t="s">
        <v>52</v>
      </c>
      <c r="B31">
        <v>16</v>
      </c>
      <c r="C31" s="25">
        <v>0.73460000000000003</v>
      </c>
      <c r="D31" s="25">
        <v>0.81510000000000005</v>
      </c>
      <c r="E31" s="25">
        <v>0.7077</v>
      </c>
      <c r="F31" s="25">
        <v>0.78739999999999999</v>
      </c>
      <c r="G31" s="25">
        <v>0.72540000000000004</v>
      </c>
      <c r="H31" s="25">
        <v>0.56010000000000004</v>
      </c>
    </row>
    <row r="32" spans="1:8" x14ac:dyDescent="0.2">
      <c r="A32" t="s">
        <v>32</v>
      </c>
      <c r="B32">
        <v>41</v>
      </c>
      <c r="C32" s="25">
        <v>0.88260000000000005</v>
      </c>
      <c r="D32" s="25">
        <v>0.90969999999999995</v>
      </c>
      <c r="E32" s="25">
        <v>0.84009999999999996</v>
      </c>
      <c r="F32" s="25">
        <v>0.88339999999999996</v>
      </c>
      <c r="G32" s="25">
        <v>0.86909999999999998</v>
      </c>
      <c r="H32" s="25">
        <v>0.70730000000000004</v>
      </c>
    </row>
    <row r="33" spans="1:8" x14ac:dyDescent="0.2">
      <c r="A33" t="s">
        <v>64</v>
      </c>
      <c r="B33">
        <v>3</v>
      </c>
      <c r="C33" s="25">
        <v>0.8891</v>
      </c>
      <c r="D33" s="25">
        <v>0.91220000000000001</v>
      </c>
      <c r="E33" s="25">
        <v>0.82969999999999999</v>
      </c>
      <c r="F33" s="25">
        <v>0.88470000000000004</v>
      </c>
      <c r="G33" s="25">
        <v>0.87560000000000004</v>
      </c>
      <c r="H33" s="25">
        <v>0.67959999999999998</v>
      </c>
    </row>
    <row r="34" spans="1:8" x14ac:dyDescent="0.2">
      <c r="A34" t="s">
        <v>54</v>
      </c>
      <c r="B34">
        <v>33</v>
      </c>
      <c r="C34" s="25">
        <v>0.78449999999999998</v>
      </c>
      <c r="D34" s="25">
        <v>0.88370000000000004</v>
      </c>
      <c r="E34" s="25">
        <v>0.67900000000000005</v>
      </c>
      <c r="F34" s="25">
        <v>0.82799999999999996</v>
      </c>
      <c r="G34" s="25">
        <v>0.76639999999999997</v>
      </c>
      <c r="H34" s="25">
        <v>0.62039999999999995</v>
      </c>
    </row>
    <row r="35" spans="1:8" x14ac:dyDescent="0.2">
      <c r="A35" t="s">
        <v>35</v>
      </c>
      <c r="B35">
        <v>56</v>
      </c>
      <c r="C35" s="25">
        <v>0.86450000000000005</v>
      </c>
      <c r="D35" s="25">
        <v>0.94699999999999995</v>
      </c>
      <c r="E35" s="25">
        <v>0.8357</v>
      </c>
      <c r="F35" s="25">
        <v>0.9083</v>
      </c>
      <c r="G35" s="25">
        <v>0.90200000000000002</v>
      </c>
      <c r="H35" s="25">
        <v>0.75280000000000002</v>
      </c>
    </row>
    <row r="36" spans="1:8" x14ac:dyDescent="0.2">
      <c r="A36" t="s">
        <v>18</v>
      </c>
      <c r="B36">
        <v>37</v>
      </c>
      <c r="C36" s="25">
        <v>0.73909999999999998</v>
      </c>
      <c r="D36" s="25">
        <v>0.77270000000000005</v>
      </c>
      <c r="E36" s="25">
        <v>0.77270000000000005</v>
      </c>
      <c r="F36" s="25">
        <v>0.90900000000000003</v>
      </c>
      <c r="G36" s="25">
        <v>0.77270000000000005</v>
      </c>
      <c r="H36" s="25">
        <v>0.55549999999999999</v>
      </c>
    </row>
    <row r="37" spans="1:8" x14ac:dyDescent="0.2">
      <c r="A37" t="s">
        <v>50</v>
      </c>
      <c r="B37">
        <v>48</v>
      </c>
      <c r="C37" s="25">
        <v>0.8135</v>
      </c>
      <c r="D37" s="25">
        <v>0.85399999999999998</v>
      </c>
      <c r="E37" s="25">
        <v>0.80859999999999999</v>
      </c>
      <c r="F37" s="25">
        <v>0.85680000000000001</v>
      </c>
      <c r="G37" s="25">
        <v>0.8085</v>
      </c>
      <c r="H37" s="25">
        <v>0.68089999999999995</v>
      </c>
    </row>
    <row r="38" spans="1:8" x14ac:dyDescent="0.2">
      <c r="A38" t="s">
        <v>46</v>
      </c>
      <c r="B38">
        <v>34</v>
      </c>
      <c r="C38" s="25">
        <v>0.76449999999999996</v>
      </c>
      <c r="D38" s="25">
        <v>0.84570000000000001</v>
      </c>
      <c r="E38" s="25">
        <v>0.72370000000000001</v>
      </c>
      <c r="F38" s="25">
        <v>0.80689999999999995</v>
      </c>
      <c r="G38" s="25">
        <v>0.74980000000000002</v>
      </c>
      <c r="H38" s="25">
        <v>0.58279999999999998</v>
      </c>
    </row>
    <row r="39" spans="1:8" x14ac:dyDescent="0.2">
      <c r="A39" t="s">
        <v>16</v>
      </c>
      <c r="B39">
        <v>14</v>
      </c>
      <c r="C39" s="25">
        <v>0.93759999999999999</v>
      </c>
      <c r="D39" s="25">
        <v>0.93240000000000001</v>
      </c>
      <c r="E39" s="25">
        <v>0.89890000000000003</v>
      </c>
      <c r="F39" s="25">
        <v>0.94059999999999999</v>
      </c>
      <c r="G39" s="25">
        <v>0.92430000000000001</v>
      </c>
      <c r="H39" s="25">
        <v>0.56810000000000005</v>
      </c>
    </row>
    <row r="40" spans="1:8" x14ac:dyDescent="0.2">
      <c r="A40" t="s">
        <v>43</v>
      </c>
      <c r="B40">
        <v>26</v>
      </c>
      <c r="C40" s="25">
        <v>0.77029999999999998</v>
      </c>
      <c r="D40" s="25">
        <v>0.85489999999999999</v>
      </c>
      <c r="E40" s="25">
        <v>0.70709999999999995</v>
      </c>
      <c r="F40" s="25">
        <v>0.8125</v>
      </c>
      <c r="G40" s="25">
        <v>0.80169999999999997</v>
      </c>
      <c r="H40" s="25">
        <v>0.59340000000000004</v>
      </c>
    </row>
    <row r="41" spans="1:8" x14ac:dyDescent="0.2">
      <c r="A41" t="s">
        <v>47</v>
      </c>
      <c r="B41">
        <v>52</v>
      </c>
      <c r="C41" s="25">
        <v>0.7863</v>
      </c>
      <c r="D41" s="25">
        <v>0.85409999999999997</v>
      </c>
      <c r="E41" s="25">
        <v>0.75529999999999997</v>
      </c>
      <c r="F41" s="25">
        <v>0.81459999999999999</v>
      </c>
      <c r="G41" s="25">
        <v>0.76700000000000002</v>
      </c>
      <c r="H41" s="25">
        <v>0.59189999999999998</v>
      </c>
    </row>
    <row r="42" spans="1:8" x14ac:dyDescent="0.2">
      <c r="A42" t="s">
        <v>21</v>
      </c>
      <c r="B42">
        <v>9</v>
      </c>
      <c r="C42" s="25">
        <v>0.94730000000000003</v>
      </c>
      <c r="D42" s="25">
        <v>0.95860000000000001</v>
      </c>
      <c r="E42" s="25">
        <v>0.89270000000000005</v>
      </c>
      <c r="F42" s="25">
        <v>0.95809999999999995</v>
      </c>
      <c r="G42" s="25">
        <v>0.95520000000000005</v>
      </c>
      <c r="H42" s="25">
        <v>0.81499999999999995</v>
      </c>
    </row>
    <row r="43" spans="1:8" x14ac:dyDescent="0.2">
      <c r="A43" t="s">
        <v>41</v>
      </c>
      <c r="B43">
        <v>63</v>
      </c>
      <c r="C43" s="25">
        <v>0.78810000000000002</v>
      </c>
      <c r="D43" s="25">
        <v>0.91620000000000001</v>
      </c>
      <c r="E43" s="25">
        <v>0.84940000000000004</v>
      </c>
      <c r="F43" s="25">
        <v>0.74619999999999997</v>
      </c>
      <c r="G43" s="25">
        <v>0.84519999999999995</v>
      </c>
      <c r="H43" s="25">
        <v>0.61019999999999996</v>
      </c>
    </row>
    <row r="44" spans="1:8" x14ac:dyDescent="0.2">
      <c r="A44" t="s">
        <v>73</v>
      </c>
      <c r="B44">
        <v>11</v>
      </c>
      <c r="C44" s="25" t="s">
        <v>74</v>
      </c>
      <c r="D44" s="25" t="s">
        <v>74</v>
      </c>
      <c r="E44" s="25" t="s">
        <v>74</v>
      </c>
      <c r="F44" s="25" t="s">
        <v>74</v>
      </c>
      <c r="G44" s="25" t="s">
        <v>74</v>
      </c>
      <c r="H44" s="25" t="s">
        <v>74</v>
      </c>
    </row>
    <row r="45" spans="1:8" x14ac:dyDescent="0.2">
      <c r="A45" t="s">
        <v>11</v>
      </c>
      <c r="B45">
        <v>5</v>
      </c>
      <c r="C45" s="25">
        <v>0.83660000000000001</v>
      </c>
      <c r="D45" s="25">
        <v>0.88170000000000004</v>
      </c>
      <c r="E45" s="25">
        <v>0.77310000000000001</v>
      </c>
      <c r="F45" s="25">
        <v>0.88229999999999997</v>
      </c>
      <c r="G45" s="25">
        <v>0.87150000000000005</v>
      </c>
      <c r="H45" s="25">
        <v>0.67520000000000002</v>
      </c>
    </row>
    <row r="46" spans="1:8" x14ac:dyDescent="0.2">
      <c r="A46" t="s">
        <v>71</v>
      </c>
      <c r="B46">
        <v>15</v>
      </c>
      <c r="C46" s="25">
        <v>0.88770000000000004</v>
      </c>
      <c r="D46" s="25">
        <v>0.92979999999999996</v>
      </c>
      <c r="E46" s="25">
        <v>0.84830000000000005</v>
      </c>
      <c r="F46" s="25">
        <v>0.90110000000000001</v>
      </c>
      <c r="G46" s="25">
        <v>0.91069999999999995</v>
      </c>
      <c r="H46" s="25">
        <v>0.4466</v>
      </c>
    </row>
  </sheetData>
  <sheetProtection algorithmName="SHA-512" hashValue="UZyeEPO44ecyKGOJlBv0qc0CxHH81GkUNBkbT/4fkm9+T2LSKKnXdXcxBNhVZSOZcV36lcafDy5UyT1XoKHd7w==" saltValue="CS0TVDetgwD5VUAifQWih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7327-E3B2-4596-8CEF-AB5052E6D941}">
  <dimension ref="A1:H55"/>
  <sheetViews>
    <sheetView workbookViewId="0">
      <selection activeCell="L11" sqref="L11"/>
    </sheetView>
  </sheetViews>
  <sheetFormatPr defaultRowHeight="12.75" x14ac:dyDescent="0.2"/>
  <cols>
    <col min="1" max="1" width="23.7109375" bestFit="1" customWidth="1"/>
    <col min="2" max="2" width="12.85546875" bestFit="1" customWidth="1"/>
    <col min="3" max="3" width="15.7109375" style="25" bestFit="1" customWidth="1"/>
    <col min="4" max="4" width="11" style="25" bestFit="1" customWidth="1"/>
    <col min="5" max="5" width="10" style="25" bestFit="1" customWidth="1"/>
    <col min="6" max="6" width="7.42578125" style="25" bestFit="1" customWidth="1"/>
    <col min="7" max="7" width="10.5703125" style="25" bestFit="1" customWidth="1"/>
    <col min="8" max="8" width="4.7109375" style="25" bestFit="1" customWidth="1"/>
  </cols>
  <sheetData>
    <row r="1" spans="1:8" x14ac:dyDescent="0.2">
      <c r="A1" t="s">
        <v>56</v>
      </c>
      <c r="B1" t="s">
        <v>57</v>
      </c>
      <c r="C1" s="25" t="s">
        <v>58</v>
      </c>
      <c r="D1" s="25" t="s">
        <v>59</v>
      </c>
      <c r="E1" s="25" t="s">
        <v>60</v>
      </c>
      <c r="F1" s="25" t="s">
        <v>61</v>
      </c>
      <c r="G1" s="25" t="s">
        <v>62</v>
      </c>
      <c r="H1" s="25" t="s">
        <v>63</v>
      </c>
    </row>
    <row r="2" spans="1:8" x14ac:dyDescent="0.2">
      <c r="A2" t="s">
        <v>37</v>
      </c>
      <c r="B2">
        <v>57</v>
      </c>
      <c r="C2" s="25">
        <v>0.85129999999999995</v>
      </c>
      <c r="D2" s="25">
        <v>0.87509999999999999</v>
      </c>
      <c r="E2" s="25">
        <v>0.81469999999999998</v>
      </c>
      <c r="F2" s="25">
        <v>0.85970000000000002</v>
      </c>
      <c r="G2" s="25">
        <v>0.77829999999999999</v>
      </c>
      <c r="H2" s="25">
        <v>0.59960000000000002</v>
      </c>
    </row>
    <row r="3" spans="1:8" x14ac:dyDescent="0.2">
      <c r="A3" t="s">
        <v>65</v>
      </c>
      <c r="B3">
        <v>46</v>
      </c>
      <c r="C3" s="25">
        <v>0.82220000000000004</v>
      </c>
      <c r="D3" s="25">
        <v>0.83330000000000004</v>
      </c>
      <c r="E3" s="25">
        <v>0.75770000000000004</v>
      </c>
      <c r="F3" s="25">
        <v>0.83299999999999996</v>
      </c>
      <c r="G3" s="25">
        <v>0.76480000000000004</v>
      </c>
      <c r="H3" s="25">
        <v>0.60499999999999998</v>
      </c>
    </row>
    <row r="4" spans="1:8" x14ac:dyDescent="0.2">
      <c r="A4" t="s">
        <v>66</v>
      </c>
      <c r="B4">
        <v>37</v>
      </c>
      <c r="C4" s="25">
        <v>0.85029999999999994</v>
      </c>
      <c r="D4" s="25">
        <v>0.87580000000000002</v>
      </c>
      <c r="E4" s="25">
        <v>0.80700000000000005</v>
      </c>
      <c r="F4" s="25">
        <v>0.87250000000000005</v>
      </c>
      <c r="G4" s="25">
        <v>0.84</v>
      </c>
      <c r="H4" s="25">
        <v>0.6673</v>
      </c>
    </row>
    <row r="5" spans="1:8" x14ac:dyDescent="0.2">
      <c r="A5" t="s">
        <v>33</v>
      </c>
      <c r="B5">
        <v>65</v>
      </c>
      <c r="C5" s="25">
        <v>0.87139999999999995</v>
      </c>
      <c r="D5" s="25">
        <v>0.93930000000000002</v>
      </c>
      <c r="E5" s="25">
        <v>0.86439999999999995</v>
      </c>
      <c r="F5" s="25">
        <v>0.88119999999999998</v>
      </c>
      <c r="G5" s="25">
        <v>0.85650000000000004</v>
      </c>
      <c r="H5" s="25">
        <v>0.65069999999999995</v>
      </c>
    </row>
    <row r="6" spans="1:8" x14ac:dyDescent="0.2">
      <c r="A6" t="s">
        <v>40</v>
      </c>
      <c r="B6">
        <v>4</v>
      </c>
      <c r="C6" s="25">
        <v>0.81289999999999996</v>
      </c>
      <c r="D6" s="25">
        <v>0.85250000000000004</v>
      </c>
      <c r="E6" s="25">
        <v>0.72789999999999999</v>
      </c>
      <c r="F6" s="25">
        <v>0.83330000000000004</v>
      </c>
      <c r="G6" s="25">
        <v>0.74650000000000005</v>
      </c>
      <c r="H6" s="25">
        <v>0.49009999999999998</v>
      </c>
    </row>
    <row r="7" spans="1:8" x14ac:dyDescent="0.2">
      <c r="A7" t="s">
        <v>27</v>
      </c>
      <c r="B7">
        <v>21</v>
      </c>
      <c r="C7" s="25">
        <v>0.88319999999999999</v>
      </c>
      <c r="D7" s="25">
        <v>0.91379999999999995</v>
      </c>
      <c r="E7" s="25">
        <v>0.85850000000000004</v>
      </c>
      <c r="F7" s="25">
        <v>0.89539999999999997</v>
      </c>
      <c r="G7" s="25">
        <v>0.87470000000000003</v>
      </c>
      <c r="H7" s="25">
        <v>0.4763</v>
      </c>
    </row>
    <row r="8" spans="1:8" x14ac:dyDescent="0.2">
      <c r="A8" t="s">
        <v>52</v>
      </c>
      <c r="B8">
        <v>16</v>
      </c>
      <c r="C8" s="25">
        <v>0.64790000000000003</v>
      </c>
      <c r="D8" s="25">
        <v>0.74770000000000003</v>
      </c>
      <c r="E8" s="25">
        <v>0.62250000000000005</v>
      </c>
      <c r="F8" s="25">
        <v>0.69420000000000004</v>
      </c>
      <c r="G8" s="25">
        <v>0.61380000000000001</v>
      </c>
      <c r="H8" s="25">
        <v>0.45200000000000001</v>
      </c>
    </row>
    <row r="9" spans="1:8" x14ac:dyDescent="0.2">
      <c r="A9" t="s">
        <v>64</v>
      </c>
      <c r="B9">
        <v>3</v>
      </c>
      <c r="C9" s="25">
        <v>0.79659999999999997</v>
      </c>
      <c r="D9" s="25">
        <v>0.8619</v>
      </c>
      <c r="E9" s="25">
        <v>0.7712</v>
      </c>
      <c r="F9" s="25">
        <v>0.79390000000000005</v>
      </c>
      <c r="G9" s="25">
        <v>0.79400000000000004</v>
      </c>
      <c r="H9" s="25">
        <v>0.54959999999999998</v>
      </c>
    </row>
    <row r="10" spans="1:8" x14ac:dyDescent="0.2">
      <c r="A10" t="s">
        <v>32</v>
      </c>
      <c r="B10">
        <v>41</v>
      </c>
      <c r="C10" s="25">
        <v>0.8155</v>
      </c>
      <c r="D10" s="25">
        <v>0.84430000000000005</v>
      </c>
      <c r="E10" s="25">
        <v>0.77700000000000002</v>
      </c>
      <c r="F10" s="25">
        <v>0.7974</v>
      </c>
      <c r="G10" s="25">
        <v>0.77290000000000003</v>
      </c>
      <c r="H10" s="25">
        <v>0.58589999999999998</v>
      </c>
    </row>
    <row r="11" spans="1:8" x14ac:dyDescent="0.2">
      <c r="A11" t="s">
        <v>20</v>
      </c>
      <c r="B11">
        <v>36</v>
      </c>
      <c r="C11" s="25">
        <v>0.74670000000000003</v>
      </c>
      <c r="D11" s="25">
        <v>0.86219999999999997</v>
      </c>
      <c r="E11" s="25">
        <v>0.71260000000000001</v>
      </c>
      <c r="F11" s="25">
        <v>0.752</v>
      </c>
      <c r="G11" s="25">
        <v>0.74870000000000003</v>
      </c>
      <c r="H11" s="25">
        <v>0.53049999999999997</v>
      </c>
    </row>
    <row r="12" spans="1:8" x14ac:dyDescent="0.2">
      <c r="A12" t="s">
        <v>54</v>
      </c>
      <c r="B12">
        <v>33</v>
      </c>
      <c r="C12" s="25">
        <v>0.68730000000000002</v>
      </c>
      <c r="D12" s="25">
        <v>0.84419999999999995</v>
      </c>
      <c r="E12" s="25">
        <v>0.59970000000000001</v>
      </c>
      <c r="F12" s="25">
        <v>0.74080000000000001</v>
      </c>
      <c r="G12" s="25">
        <v>0.65559999999999996</v>
      </c>
      <c r="H12" s="25">
        <v>0.5373</v>
      </c>
    </row>
    <row r="13" spans="1:8" x14ac:dyDescent="0.2">
      <c r="A13" t="s">
        <v>35</v>
      </c>
      <c r="B13">
        <v>56</v>
      </c>
      <c r="C13" s="25">
        <v>0.81220000000000003</v>
      </c>
      <c r="D13" s="25">
        <v>0.92949999999999999</v>
      </c>
      <c r="E13" s="25">
        <v>0.79520000000000002</v>
      </c>
      <c r="F13" s="25">
        <v>0.85360000000000003</v>
      </c>
      <c r="G13" s="25">
        <v>0.84460000000000002</v>
      </c>
      <c r="H13" s="25">
        <v>0.64100000000000001</v>
      </c>
    </row>
    <row r="14" spans="1:8" x14ac:dyDescent="0.2">
      <c r="A14" t="s">
        <v>18</v>
      </c>
      <c r="B14">
        <v>37</v>
      </c>
      <c r="C14" s="25">
        <v>0.73909999999999998</v>
      </c>
      <c r="D14" s="25">
        <v>0.77270000000000005</v>
      </c>
      <c r="E14" s="25">
        <v>0.72719999999999996</v>
      </c>
      <c r="F14" s="25">
        <v>0.86360000000000003</v>
      </c>
      <c r="G14" s="25">
        <v>0.77270000000000005</v>
      </c>
      <c r="H14" s="25">
        <v>0.55549999999999999</v>
      </c>
    </row>
    <row r="15" spans="1:8" x14ac:dyDescent="0.2">
      <c r="A15" t="s">
        <v>50</v>
      </c>
      <c r="B15">
        <v>48</v>
      </c>
      <c r="C15" s="25">
        <v>0.74850000000000005</v>
      </c>
      <c r="D15" s="25">
        <v>0.77810000000000001</v>
      </c>
      <c r="E15" s="25">
        <v>0.73599999999999999</v>
      </c>
      <c r="F15" s="25">
        <v>0.77690000000000003</v>
      </c>
      <c r="G15" s="25">
        <v>0.72260000000000002</v>
      </c>
      <c r="H15" s="25">
        <v>0.58109999999999995</v>
      </c>
    </row>
    <row r="16" spans="1:8" x14ac:dyDescent="0.2">
      <c r="A16" t="s">
        <v>16</v>
      </c>
      <c r="B16">
        <v>14</v>
      </c>
      <c r="C16" s="25">
        <v>0.89629999999999999</v>
      </c>
      <c r="D16" s="25">
        <v>0.88029999999999997</v>
      </c>
      <c r="E16" s="25">
        <v>0.85640000000000005</v>
      </c>
      <c r="F16" s="25">
        <v>0.8821</v>
      </c>
      <c r="G16" s="25">
        <v>0.85950000000000004</v>
      </c>
      <c r="H16" s="25">
        <v>0.52729999999999999</v>
      </c>
    </row>
    <row r="17" spans="1:8" x14ac:dyDescent="0.2">
      <c r="A17" t="s">
        <v>46</v>
      </c>
      <c r="B17">
        <v>34</v>
      </c>
      <c r="C17" s="25">
        <v>0.6623</v>
      </c>
      <c r="D17" s="25">
        <v>0.77790000000000004</v>
      </c>
      <c r="E17" s="25">
        <v>0.63049999999999995</v>
      </c>
      <c r="F17" s="25">
        <v>0.7056</v>
      </c>
      <c r="G17" s="25">
        <v>0.629</v>
      </c>
      <c r="H17" s="25">
        <v>0.46610000000000001</v>
      </c>
    </row>
    <row r="18" spans="1:8" x14ac:dyDescent="0.2">
      <c r="A18" t="s">
        <v>43</v>
      </c>
      <c r="B18">
        <v>26</v>
      </c>
      <c r="C18" s="25">
        <v>0.66159999999999997</v>
      </c>
      <c r="D18" s="25">
        <v>0.79090000000000005</v>
      </c>
      <c r="E18" s="25">
        <v>0.63060000000000005</v>
      </c>
      <c r="F18" s="25">
        <v>0.71319999999999995</v>
      </c>
      <c r="G18" s="25">
        <v>0.68689999999999996</v>
      </c>
      <c r="H18" s="25">
        <v>0.47410000000000002</v>
      </c>
    </row>
    <row r="19" spans="1:8" x14ac:dyDescent="0.2">
      <c r="A19" t="s">
        <v>47</v>
      </c>
      <c r="B19">
        <v>52</v>
      </c>
      <c r="C19" s="25">
        <v>0.69330000000000003</v>
      </c>
      <c r="D19" s="25">
        <v>0.78879999999999995</v>
      </c>
      <c r="E19" s="25">
        <v>0.67849999999999999</v>
      </c>
      <c r="F19" s="25">
        <v>0.71160000000000001</v>
      </c>
      <c r="G19" s="25">
        <v>0.63490000000000002</v>
      </c>
      <c r="H19" s="25">
        <v>0.47249999999999998</v>
      </c>
    </row>
    <row r="20" spans="1:8" x14ac:dyDescent="0.2">
      <c r="A20" t="s">
        <v>21</v>
      </c>
      <c r="B20">
        <v>9</v>
      </c>
      <c r="C20" s="25">
        <v>0.90529999999999999</v>
      </c>
      <c r="D20" s="25">
        <v>0.92090000000000005</v>
      </c>
      <c r="E20" s="25">
        <v>0.83909999999999996</v>
      </c>
      <c r="F20" s="25">
        <v>0.90600000000000003</v>
      </c>
      <c r="G20" s="25">
        <v>0.89559999999999995</v>
      </c>
      <c r="H20" s="25">
        <v>0.72619999999999996</v>
      </c>
    </row>
    <row r="21" spans="1:8" x14ac:dyDescent="0.2">
      <c r="A21" t="s">
        <v>41</v>
      </c>
      <c r="B21">
        <v>63</v>
      </c>
      <c r="C21" s="25">
        <v>0.6855</v>
      </c>
      <c r="D21" s="25">
        <v>0.86909999999999998</v>
      </c>
      <c r="E21" s="25">
        <v>0.78039999999999998</v>
      </c>
      <c r="F21" s="25">
        <v>0.62619999999999998</v>
      </c>
      <c r="G21" s="25">
        <v>0.75290000000000001</v>
      </c>
      <c r="H21" s="25">
        <v>0.48870000000000002</v>
      </c>
    </row>
    <row r="22" spans="1:8" x14ac:dyDescent="0.2">
      <c r="A22" t="s">
        <v>73</v>
      </c>
      <c r="B22">
        <v>11</v>
      </c>
      <c r="C22" s="25" t="s">
        <v>74</v>
      </c>
      <c r="D22" s="25" t="s">
        <v>74</v>
      </c>
      <c r="E22" s="25" t="s">
        <v>74</v>
      </c>
      <c r="F22" s="25" t="s">
        <v>74</v>
      </c>
      <c r="G22" s="25" t="s">
        <v>74</v>
      </c>
      <c r="H22" s="25" t="s">
        <v>74</v>
      </c>
    </row>
    <row r="23" spans="1:8" x14ac:dyDescent="0.2">
      <c r="A23" t="s">
        <v>11</v>
      </c>
      <c r="B23">
        <v>5</v>
      </c>
      <c r="C23" s="25">
        <v>0.76849999999999996</v>
      </c>
      <c r="D23" s="25">
        <v>0.80679999999999996</v>
      </c>
      <c r="E23" s="25">
        <v>0.7016</v>
      </c>
      <c r="F23" s="25">
        <v>0.80189999999999995</v>
      </c>
      <c r="G23" s="25">
        <v>0.77739999999999998</v>
      </c>
      <c r="H23" s="25">
        <v>0.56359999999999999</v>
      </c>
    </row>
    <row r="24" spans="1:8" x14ac:dyDescent="0.2">
      <c r="A24" t="s">
        <v>71</v>
      </c>
      <c r="B24">
        <v>15</v>
      </c>
      <c r="C24" s="25">
        <v>0.82150000000000001</v>
      </c>
      <c r="D24" s="25">
        <v>0.86829999999999996</v>
      </c>
      <c r="E24" s="25">
        <v>0.78180000000000005</v>
      </c>
      <c r="F24" s="25">
        <v>0.83030000000000004</v>
      </c>
      <c r="G24" s="25">
        <v>0.8397</v>
      </c>
      <c r="H24" s="25">
        <v>0.3775</v>
      </c>
    </row>
    <row r="25" spans="1:8" x14ac:dyDescent="0.2">
      <c r="A25" t="s">
        <v>67</v>
      </c>
      <c r="B25">
        <v>12</v>
      </c>
      <c r="C25" s="25">
        <v>0.83079999999999998</v>
      </c>
      <c r="D25" s="25">
        <v>0.86970000000000003</v>
      </c>
      <c r="E25" s="25">
        <v>0.7591</v>
      </c>
      <c r="F25" s="25">
        <v>0.8548</v>
      </c>
      <c r="G25" s="25">
        <v>0.80720000000000003</v>
      </c>
      <c r="H25" s="25">
        <v>0.66679999999999995</v>
      </c>
    </row>
    <row r="26" spans="1:8" x14ac:dyDescent="0.2">
      <c r="A26" t="s">
        <v>55</v>
      </c>
      <c r="B26">
        <v>32</v>
      </c>
      <c r="C26" s="25">
        <v>0.59950000000000003</v>
      </c>
      <c r="D26" s="25">
        <v>0.75070000000000003</v>
      </c>
      <c r="E26" s="25">
        <v>0.59740000000000004</v>
      </c>
      <c r="F26" s="25">
        <v>0.65900000000000003</v>
      </c>
      <c r="G26" s="25">
        <v>0.60250000000000004</v>
      </c>
      <c r="H26" s="25">
        <v>0.41880000000000001</v>
      </c>
    </row>
    <row r="27" spans="1:8" x14ac:dyDescent="0.2">
      <c r="A27" t="s">
        <v>68</v>
      </c>
      <c r="B27">
        <v>23</v>
      </c>
      <c r="C27" s="25">
        <v>0.80969999999999998</v>
      </c>
      <c r="D27" s="25">
        <v>0.87590000000000001</v>
      </c>
      <c r="E27" s="25">
        <v>0.78249999999999997</v>
      </c>
      <c r="F27" s="25">
        <v>0.8135</v>
      </c>
      <c r="G27" s="25">
        <v>0.73909999999999998</v>
      </c>
      <c r="H27" s="25">
        <v>0.60119999999999996</v>
      </c>
    </row>
    <row r="28" spans="1:8" x14ac:dyDescent="0.2">
      <c r="A28" t="s">
        <v>19</v>
      </c>
      <c r="B28">
        <v>66</v>
      </c>
      <c r="C28" s="25">
        <v>0.76870000000000005</v>
      </c>
      <c r="D28" s="25">
        <v>0.80649999999999999</v>
      </c>
      <c r="E28" s="25">
        <v>0.76229999999999998</v>
      </c>
      <c r="F28" s="25">
        <v>0.77690000000000003</v>
      </c>
      <c r="G28" s="25">
        <v>0.70740000000000003</v>
      </c>
      <c r="H28" s="25">
        <v>0.60750000000000004</v>
      </c>
    </row>
    <row r="29" spans="1:8" x14ac:dyDescent="0.2">
      <c r="A29" t="s">
        <v>69</v>
      </c>
      <c r="B29">
        <v>45</v>
      </c>
      <c r="C29" s="25">
        <v>0.69669999999999999</v>
      </c>
      <c r="D29" s="25">
        <v>0.79810000000000003</v>
      </c>
      <c r="E29" s="25">
        <v>0.68959999999999999</v>
      </c>
      <c r="F29" s="25">
        <v>0.69289999999999996</v>
      </c>
      <c r="G29" s="25">
        <v>0.6784</v>
      </c>
      <c r="H29" s="25">
        <v>0.46750000000000003</v>
      </c>
    </row>
    <row r="30" spans="1:8" x14ac:dyDescent="0.2">
      <c r="A30" t="s">
        <v>26</v>
      </c>
      <c r="B30">
        <v>29</v>
      </c>
      <c r="C30" s="25">
        <v>0.80930000000000002</v>
      </c>
      <c r="D30" s="25">
        <v>0.86729999999999996</v>
      </c>
      <c r="E30" s="25">
        <v>0.7641</v>
      </c>
      <c r="F30" s="25">
        <v>0.81489999999999996</v>
      </c>
      <c r="G30" s="25">
        <v>0.77090000000000003</v>
      </c>
      <c r="H30" s="25">
        <v>0.68600000000000005</v>
      </c>
    </row>
    <row r="31" spans="1:8" x14ac:dyDescent="0.2">
      <c r="A31" t="s">
        <v>70</v>
      </c>
      <c r="B31">
        <v>1</v>
      </c>
      <c r="C31" s="25">
        <v>0.80120000000000002</v>
      </c>
      <c r="D31" s="25">
        <v>0.84360000000000002</v>
      </c>
      <c r="E31" s="25">
        <v>0.76959999999999995</v>
      </c>
      <c r="F31" s="25">
        <v>0.79630000000000001</v>
      </c>
      <c r="G31" s="25">
        <v>0.79179999999999995</v>
      </c>
      <c r="H31" s="25">
        <v>0.57940000000000003</v>
      </c>
    </row>
    <row r="32" spans="1:8" x14ac:dyDescent="0.2">
      <c r="A32" t="s">
        <v>34</v>
      </c>
      <c r="B32">
        <v>22</v>
      </c>
      <c r="C32" s="25">
        <v>0.77429999999999999</v>
      </c>
      <c r="D32" s="25">
        <v>0.82779999999999998</v>
      </c>
      <c r="E32" s="25">
        <v>0.72650000000000003</v>
      </c>
      <c r="F32" s="25">
        <v>0.76980000000000004</v>
      </c>
      <c r="G32" s="25">
        <v>0.75509999999999999</v>
      </c>
      <c r="H32" s="25">
        <v>0.53600000000000003</v>
      </c>
    </row>
    <row r="33" spans="1:8" x14ac:dyDescent="0.2">
      <c r="A33" t="s">
        <v>14</v>
      </c>
      <c r="B33">
        <v>51</v>
      </c>
      <c r="C33" s="25">
        <v>0.82930000000000004</v>
      </c>
      <c r="D33" s="25">
        <v>0.86980000000000002</v>
      </c>
      <c r="E33" s="25">
        <v>0.76459999999999995</v>
      </c>
      <c r="F33" s="25">
        <v>0.86170000000000002</v>
      </c>
      <c r="G33" s="25">
        <v>0.8034</v>
      </c>
      <c r="H33" s="25">
        <v>0.63200000000000001</v>
      </c>
    </row>
    <row r="34" spans="1:8" x14ac:dyDescent="0.2">
      <c r="A34" t="s">
        <v>13</v>
      </c>
      <c r="B34">
        <v>50</v>
      </c>
      <c r="C34" s="25">
        <v>0.8327</v>
      </c>
      <c r="D34" s="25">
        <v>0.85629999999999995</v>
      </c>
      <c r="E34" s="25">
        <v>0.76090000000000002</v>
      </c>
      <c r="F34" s="25">
        <v>0.83989999999999998</v>
      </c>
      <c r="G34" s="25">
        <v>0.76919999999999999</v>
      </c>
      <c r="H34" s="25">
        <v>0.59199999999999997</v>
      </c>
    </row>
    <row r="35" spans="1:8" x14ac:dyDescent="0.2">
      <c r="A35" t="s">
        <v>72</v>
      </c>
      <c r="B35">
        <v>24</v>
      </c>
      <c r="C35" s="25">
        <v>0.85560000000000003</v>
      </c>
      <c r="D35" s="25">
        <v>0.89729999999999999</v>
      </c>
      <c r="E35" s="25">
        <v>0.79649999999999999</v>
      </c>
      <c r="F35" s="25">
        <v>0.84640000000000004</v>
      </c>
      <c r="G35" s="25">
        <v>0.85919999999999996</v>
      </c>
      <c r="H35" s="25">
        <v>0.67300000000000004</v>
      </c>
    </row>
    <row r="36" spans="1:8" x14ac:dyDescent="0.2">
      <c r="A36" t="s">
        <v>45</v>
      </c>
      <c r="B36">
        <v>30</v>
      </c>
      <c r="C36" s="25">
        <v>0.70799999999999996</v>
      </c>
      <c r="D36" s="25">
        <v>0.83460000000000001</v>
      </c>
      <c r="E36" s="25">
        <v>0.71330000000000005</v>
      </c>
      <c r="F36" s="25">
        <v>0.73540000000000005</v>
      </c>
      <c r="G36" s="25">
        <v>0.72370000000000001</v>
      </c>
      <c r="H36" s="25">
        <v>0.50529999999999997</v>
      </c>
    </row>
    <row r="37" spans="1:8" x14ac:dyDescent="0.2">
      <c r="A37" t="s">
        <v>53</v>
      </c>
      <c r="B37">
        <v>28</v>
      </c>
      <c r="C37" s="25">
        <v>0.70209999999999995</v>
      </c>
      <c r="D37" s="25">
        <v>0.81940000000000002</v>
      </c>
      <c r="E37" s="25">
        <v>0.68489999999999995</v>
      </c>
      <c r="F37" s="25">
        <v>0.67130000000000001</v>
      </c>
      <c r="G37" s="25">
        <v>0.61890000000000001</v>
      </c>
      <c r="H37" s="25">
        <v>0.54400000000000004</v>
      </c>
    </row>
    <row r="38" spans="1:8" x14ac:dyDescent="0.2">
      <c r="A38" t="s">
        <v>36</v>
      </c>
      <c r="B38">
        <v>35</v>
      </c>
      <c r="C38" s="25">
        <v>0.83489999999999998</v>
      </c>
      <c r="D38" s="25">
        <v>0.86160000000000003</v>
      </c>
      <c r="E38" s="25">
        <v>0.80089999999999995</v>
      </c>
      <c r="F38" s="25">
        <v>0.85109999999999997</v>
      </c>
      <c r="G38" s="25">
        <v>0.78739999999999999</v>
      </c>
      <c r="H38" s="25">
        <v>0.6613</v>
      </c>
    </row>
    <row r="39" spans="1:8" x14ac:dyDescent="0.2">
      <c r="A39" t="s">
        <v>31</v>
      </c>
      <c r="B39">
        <v>20</v>
      </c>
      <c r="C39" s="25">
        <v>0.76670000000000005</v>
      </c>
      <c r="D39" s="25">
        <v>0.81589999999999996</v>
      </c>
      <c r="E39" s="25">
        <v>0.74950000000000006</v>
      </c>
      <c r="F39" s="25">
        <v>0.75139999999999996</v>
      </c>
      <c r="G39" s="25">
        <v>0.81279999999999997</v>
      </c>
      <c r="H39" s="25">
        <v>0.56389999999999996</v>
      </c>
    </row>
    <row r="40" spans="1:8" x14ac:dyDescent="0.2">
      <c r="A40" t="s">
        <v>38</v>
      </c>
      <c r="B40">
        <v>67</v>
      </c>
      <c r="C40" s="25">
        <v>0.90959999999999996</v>
      </c>
      <c r="D40" s="25">
        <v>0.93030000000000002</v>
      </c>
      <c r="E40" s="25">
        <v>0.87260000000000004</v>
      </c>
      <c r="F40" s="25">
        <v>0.89670000000000005</v>
      </c>
      <c r="G40" s="25">
        <v>0.88759999999999994</v>
      </c>
      <c r="H40" s="25">
        <v>0.64539999999999997</v>
      </c>
    </row>
    <row r="41" spans="1:8" x14ac:dyDescent="0.2">
      <c r="A41" t="s">
        <v>42</v>
      </c>
      <c r="B41">
        <v>27</v>
      </c>
      <c r="C41" s="25">
        <v>0.65039999999999998</v>
      </c>
      <c r="D41" s="25">
        <v>0.81</v>
      </c>
      <c r="E41" s="25">
        <v>0.61809999999999998</v>
      </c>
      <c r="F41" s="25">
        <v>0.67989999999999995</v>
      </c>
      <c r="G41" s="25">
        <v>0.57130000000000003</v>
      </c>
      <c r="H41" s="25">
        <v>0.48959999999999998</v>
      </c>
    </row>
    <row r="42" spans="1:8" x14ac:dyDescent="0.2">
      <c r="A42" t="s">
        <v>48</v>
      </c>
      <c r="B42">
        <v>25</v>
      </c>
      <c r="C42" s="25">
        <v>0.67379999999999995</v>
      </c>
      <c r="D42" s="25">
        <v>0.81210000000000004</v>
      </c>
      <c r="E42" s="25">
        <v>0.68210000000000004</v>
      </c>
      <c r="F42" s="25">
        <v>0.66139999999999999</v>
      </c>
      <c r="G42" s="25">
        <v>0.56899999999999995</v>
      </c>
      <c r="H42" s="25">
        <v>0.46439999999999998</v>
      </c>
    </row>
    <row r="43" spans="1:8" x14ac:dyDescent="0.2">
      <c r="A43" s="30" t="s">
        <v>12</v>
      </c>
      <c r="B43" s="30">
        <v>47</v>
      </c>
      <c r="C43" s="25">
        <v>0.80349999999999999</v>
      </c>
      <c r="D43" s="25">
        <v>0.80859999999999999</v>
      </c>
      <c r="E43" s="25">
        <v>0.74560000000000004</v>
      </c>
      <c r="F43" s="25">
        <v>0.8196</v>
      </c>
      <c r="G43" s="25">
        <v>0.74439999999999995</v>
      </c>
      <c r="H43" s="25">
        <v>0.60419999999999996</v>
      </c>
    </row>
    <row r="44" spans="1:8" x14ac:dyDescent="0.2">
      <c r="A44" s="30" t="s">
        <v>75</v>
      </c>
      <c r="B44" s="30">
        <v>39</v>
      </c>
      <c r="C44" s="25">
        <v>0.81100000000000005</v>
      </c>
      <c r="D44" s="25">
        <v>0.86699999999999999</v>
      </c>
      <c r="E44" s="25">
        <v>0.8387</v>
      </c>
      <c r="F44" s="25">
        <v>0.81730000000000003</v>
      </c>
      <c r="G44" s="25">
        <v>0.74839999999999995</v>
      </c>
      <c r="H44" s="25">
        <v>0.6069</v>
      </c>
    </row>
    <row r="45" spans="1:8" x14ac:dyDescent="0.2">
      <c r="A45" s="30" t="s">
        <v>76</v>
      </c>
      <c r="B45" s="30">
        <v>7</v>
      </c>
      <c r="C45" s="25">
        <v>0.8276</v>
      </c>
      <c r="D45" s="25">
        <v>0.872</v>
      </c>
      <c r="E45" s="25">
        <v>0.8226</v>
      </c>
      <c r="F45" s="25">
        <v>0.83299999999999996</v>
      </c>
      <c r="G45" s="25">
        <v>0.77739999999999998</v>
      </c>
      <c r="H45" s="25">
        <v>0.61480000000000001</v>
      </c>
    </row>
    <row r="46" spans="1:8" x14ac:dyDescent="0.2">
      <c r="A46" s="30" t="s">
        <v>44</v>
      </c>
      <c r="B46" s="30">
        <v>18</v>
      </c>
      <c r="C46" s="25">
        <v>0.67049999999999998</v>
      </c>
      <c r="D46" s="25">
        <v>0.78369999999999995</v>
      </c>
      <c r="E46" s="25">
        <v>0.64839999999999998</v>
      </c>
      <c r="F46" s="25">
        <v>0.68779999999999997</v>
      </c>
      <c r="G46" s="25">
        <v>0.6552</v>
      </c>
      <c r="H46" s="25">
        <v>0.46389999999999998</v>
      </c>
    </row>
    <row r="47" spans="1:8" x14ac:dyDescent="0.2">
      <c r="A47" s="30"/>
      <c r="B47" s="30"/>
    </row>
    <row r="48" spans="1:8" x14ac:dyDescent="0.2">
      <c r="A48" s="30"/>
      <c r="B48" s="30"/>
    </row>
    <row r="49" spans="1:2" x14ac:dyDescent="0.2">
      <c r="A49" s="30"/>
      <c r="B49" s="30"/>
    </row>
    <row r="50" spans="1:2" x14ac:dyDescent="0.2">
      <c r="A50" s="30"/>
      <c r="B50" s="30"/>
    </row>
    <row r="51" spans="1:2" x14ac:dyDescent="0.2">
      <c r="A51" s="30"/>
      <c r="B51" s="30"/>
    </row>
    <row r="52" spans="1:2" x14ac:dyDescent="0.2">
      <c r="A52" s="30"/>
      <c r="B52" s="30"/>
    </row>
    <row r="53" spans="1:2" x14ac:dyDescent="0.2">
      <c r="A53" s="30"/>
      <c r="B53" s="30"/>
    </row>
    <row r="54" spans="1:2" x14ac:dyDescent="0.2">
      <c r="A54" s="30"/>
      <c r="B54" s="30"/>
    </row>
    <row r="55" spans="1:2" x14ac:dyDescent="0.2">
      <c r="A55" s="30"/>
      <c r="B55" s="30"/>
    </row>
  </sheetData>
  <sheetProtection algorithmName="SHA-512" hashValue="Ps5KcUVYOpczY38/FazbAXXPFV1BbeZv6zjR0JDnI5WKkYcPKyJklLrw2mKL7pSnUf9Mu5nIzd1jTdlIvSThrQ==" saltValue="RUFf0MW1qlI5UkL86kCj/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14054-1EC8-47AA-B403-3A5D14061F0F}">
  <dimension ref="A2:A38"/>
  <sheetViews>
    <sheetView topLeftCell="A5" workbookViewId="0">
      <selection activeCell="R40" activeCellId="1" sqref="A1:B38 R40:R42"/>
    </sheetView>
  </sheetViews>
  <sheetFormatPr defaultRowHeight="12.75" x14ac:dyDescent="0.2"/>
  <sheetData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89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89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89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89</v>
      </c>
    </row>
    <row r="26" spans="1:1" x14ac:dyDescent="0.2">
      <c r="A26" t="s">
        <v>98</v>
      </c>
    </row>
    <row r="27" spans="1:1" x14ac:dyDescent="0.2">
      <c r="A27" t="s">
        <v>99</v>
      </c>
    </row>
    <row r="28" spans="1:1" x14ac:dyDescent="0.2">
      <c r="A28" t="s">
        <v>89</v>
      </c>
    </row>
    <row r="29" spans="1:1" x14ac:dyDescent="0.2">
      <c r="A29" t="s">
        <v>100</v>
      </c>
    </row>
    <row r="30" spans="1:1" x14ac:dyDescent="0.2">
      <c r="A30" t="s">
        <v>101</v>
      </c>
    </row>
    <row r="31" spans="1:1" x14ac:dyDescent="0.2">
      <c r="A31" t="s">
        <v>102</v>
      </c>
    </row>
    <row r="32" spans="1:1" x14ac:dyDescent="0.2">
      <c r="A32" t="s">
        <v>103</v>
      </c>
    </row>
    <row r="33" spans="1:1" x14ac:dyDescent="0.2">
      <c r="A33" t="s">
        <v>104</v>
      </c>
    </row>
    <row r="34" spans="1:1" x14ac:dyDescent="0.2">
      <c r="A34" t="s">
        <v>105</v>
      </c>
    </row>
    <row r="35" spans="1:1" x14ac:dyDescent="0.2">
      <c r="A35" t="s">
        <v>106</v>
      </c>
    </row>
    <row r="36" spans="1:1" x14ac:dyDescent="0.2">
      <c r="A36" t="s">
        <v>107</v>
      </c>
    </row>
    <row r="37" spans="1:1" x14ac:dyDescent="0.2">
      <c r="A37" t="s">
        <v>79</v>
      </c>
    </row>
    <row r="38" spans="1:1" x14ac:dyDescent="0.2">
      <c r="A38" t="s">
        <v>108</v>
      </c>
    </row>
  </sheetData>
  <sheetProtection algorithmName="SHA-512" hashValue="RcROBKD9+Te/xFKNuglkcclr1C7N7F/EJYU4lVHQq7Znvj7vnaO1fkVnvRTElEEqlsNIqO302ZeEPzKDcNNrSQ==" saltValue="DuHOgD4YeFrKz5FcG47uL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3" ma:contentTypeDescription="Create a new document." ma:contentTypeScope="" ma:versionID="89202aedf740ec73a5b78c256a1b06c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a48552e180116d77b6f8ed19d46d9e30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6AE817-8082-4E3C-86EB-255814B45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944122-ACCA-4909-87A8-5DD90387F71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a206f85-77e9-4cb7-87d7-1bf038a27a5b"/>
    <ds:schemaRef ds:uri="8017b8e9-90f1-45d4-9591-22d5bcd1803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D0F7651-787B-4973-BCA9-A08899D692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Top3 Non-Adjusted</vt:lpstr>
      <vt:lpstr>Top3 Non-Adjusted RAW</vt:lpstr>
      <vt:lpstr>Top4 Non-Adjusted</vt:lpstr>
      <vt:lpstr>Top4 OTP Adjusted</vt:lpstr>
      <vt:lpstr>Top3 OTP Adjusted</vt:lpstr>
      <vt:lpstr>Top4 Non-Adjusted RAW</vt:lpstr>
      <vt:lpstr>Top4 OTP Adjusted RAW</vt:lpstr>
      <vt:lpstr>Top3 OTP Adjusted RAW</vt:lpstr>
      <vt:lpstr>QUERY TOP 4 Adj</vt:lpstr>
      <vt:lpstr>QUERY TOP 4 UNAdj</vt:lpstr>
      <vt:lpstr>QUERY TOP 3 Adj</vt:lpstr>
      <vt:lpstr>QUERY TOP 3 UNAdj</vt:lpstr>
      <vt:lpstr>QUERY TOP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2021-09-23T13:39:02Z</dcterms:created>
  <dcterms:modified xsi:type="dcterms:W3CDTF">2023-02-01T15:21:25Z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  <property fmtid="{D5CDD505-2E9C-101B-9397-08002B2CF9AE}" pid="3" name="MediaServiceImageTags">
    <vt:lpwstr/>
  </property>
</Properties>
</file>